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1\ESCOBAR\"/>
    </mc:Choice>
  </mc:AlternateContent>
  <bookViews>
    <workbookView xWindow="0" yWindow="0" windowWidth="20460" windowHeight="7650" firstSheet="1" activeTab="6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  <sheet name="Hoja1" sheetId="16" r:id="rId8"/>
  </sheets>
  <calcPr calcId="162913"/>
</workbook>
</file>

<file path=xl/calcChain.xml><?xml version="1.0" encoding="utf-8"?>
<calcChain xmlns="http://schemas.openxmlformats.org/spreadsheetml/2006/main">
  <c r="C11" i="12" l="1"/>
  <c r="C12" i="12"/>
  <c r="I9" i="16"/>
  <c r="H9" i="16"/>
  <c r="I8" i="16"/>
  <c r="H8" i="16"/>
  <c r="I7" i="16"/>
  <c r="H7" i="16"/>
  <c r="I6" i="16"/>
  <c r="H6" i="16"/>
  <c r="B17" i="8"/>
  <c r="B16" i="8"/>
  <c r="B15" i="8"/>
  <c r="B14" i="8"/>
  <c r="B13" i="8"/>
  <c r="B11" i="8"/>
  <c r="B10" i="8"/>
  <c r="D8" i="8"/>
  <c r="B8" i="8"/>
  <c r="D7" i="8"/>
  <c r="B7" i="8"/>
  <c r="D5" i="8"/>
  <c r="B5" i="8"/>
  <c r="B9" i="13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8" i="13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D5" i="1"/>
  <c r="B5" i="1"/>
  <c r="B6" i="13"/>
  <c r="C17" i="12"/>
  <c r="D16" i="12"/>
  <c r="C16" i="12"/>
  <c r="D15" i="12"/>
  <c r="C15" i="12"/>
  <c r="D14" i="12"/>
  <c r="C14" i="12"/>
  <c r="D13" i="12"/>
  <c r="C13" i="12"/>
  <c r="D12" i="12"/>
  <c r="D11" i="12"/>
  <c r="D10" i="12"/>
  <c r="C10" i="12"/>
  <c r="D9" i="12"/>
  <c r="C9" i="12"/>
  <c r="D8" i="12"/>
  <c r="C8" i="12"/>
  <c r="D7" i="12"/>
  <c r="C7" i="12"/>
  <c r="D6" i="12"/>
  <c r="C6" i="12"/>
  <c r="D5" i="12"/>
  <c r="C5" i="12"/>
  <c r="B7" i="13"/>
  <c r="D17" i="12"/>
</calcChain>
</file>

<file path=xl/sharedStrings.xml><?xml version="1.0" encoding="utf-8"?>
<sst xmlns="http://schemas.openxmlformats.org/spreadsheetml/2006/main" count="116" uniqueCount="80">
  <si>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</si>
  <si>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</si>
  <si>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</si>
  <si>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</si>
  <si>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</si>
  <si>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</si>
  <si>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</si>
  <si>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</si>
  <si>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</si>
  <si>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</si>
  <si>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</si>
  <si>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</si>
  <si>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</si>
  <si>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</si>
  <si>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</si>
  <si>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</si>
  <si>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</si>
  <si>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</si>
  <si>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</si>
  <si>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</si>
  <si>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</si>
  <si>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</si>
  <si>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</si>
  <si>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</si>
  <si>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</si>
  <si>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</si>
  <si>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</si>
  <si>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</si>
  <si>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</si>
  <si>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</si>
  <si>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</si>
  <si>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</si>
  <si>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</si>
  <si>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</si>
  <si>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</si>
  <si>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</si>
  <si>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</si>
  <si>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</si>
  <si>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</si>
  <si>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</si>
  <si>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</si>
  <si>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</si>
  <si>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</si>
  <si>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</si>
  <si>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</si>
  <si>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</si>
  <si>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</si>
  <si>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</si>
  <si>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</si>
  <si>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</si>
  <si>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</si>
  <si>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</si>
  <si>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</si>
  <si>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</si>
  <si>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</si>
  <si>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</si>
  <si>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</si>
  <si>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</si>
  <si>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</si>
  <si>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</si>
  <si>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</si>
  <si>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iv4a</t>
  </si>
  <si>
    <t>Freq.</t>
  </si>
  <si>
    <t>Percent</t>
  </si>
  <si>
    <t>Cum.</t>
  </si>
  <si>
    <t>Total</t>
  </si>
  <si>
    <t>estatal</t>
  </si>
  <si>
    <t>privado</t>
  </si>
  <si>
    <t>coop</t>
  </si>
  <si>
    <t>no gubernamental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</si>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</sst>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#,##0.0"/>
    <numFmt numFmtId="166" formatCode="_-* #,##0.0\ _€_-;\-* #,##0.0\ _€_-;_-* &quot;-&quot;??\ _€_-;_-@_-"/>
    <numFmt numFmtId="167" formatCode="_(* #,##0.00_);_(* \(#,##0.0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5" fontId="4" fillId="0" borderId="0" xfId="0" applyNumberFormat="1" applyFont="1" applyBorder="1" applyAlignment="1">
      <alignment horizontal="center" vertical="center"/>
    </xf>
    <xf numFmtId="43" fontId="0" fillId="0" borderId="0" xfId="2" applyFont="1"/>
    <xf numFmtId="166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5" fontId="4" fillId="3" borderId="0" xfId="0" applyNumberFormat="1" applyFont="1" applyFill="1" applyBorder="1" applyAlignment="1">
      <alignment horizontal="center" vertic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" fontId="0" fillId="0" borderId="0" xfId="0" applyNumberFormat="1"/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5" fillId="5" borderId="9" xfId="0" applyFont="1" applyFill="1" applyBorder="1" applyAlignment="1">
      <alignment horizontal="left" vertical="center" wrapText="1" readingOrder="1"/>
    </xf>
    <xf numFmtId="0" fontId="15" fillId="6" borderId="9" xfId="0" applyFont="1" applyFill="1" applyBorder="1" applyAlignment="1">
      <alignment horizontal="left" vertical="center" wrapText="1" readingOrder="1"/>
    </xf>
    <xf numFmtId="0" fontId="12" fillId="0" borderId="1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 readingOrder="1"/>
    </xf>
    <xf numFmtId="168" fontId="16" fillId="5" borderId="9" xfId="0" applyNumberFormat="1" applyFont="1" applyFill="1" applyBorder="1" applyAlignment="1">
      <alignment horizontal="center" vertical="center" wrapText="1" readingOrder="1"/>
    </xf>
    <xf numFmtId="168" fontId="16" fillId="6" borderId="13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3" fontId="15" fillId="7" borderId="15" xfId="0" applyNumberFormat="1" applyFont="1" applyFill="1" applyBorder="1" applyAlignment="1">
      <alignment horizontal="center" vertical="center" wrapText="1" readingOrder="1"/>
    </xf>
    <xf numFmtId="3" fontId="16" fillId="6" borderId="19" xfId="0" applyNumberFormat="1" applyFont="1" applyFill="1" applyBorder="1" applyAlignment="1">
      <alignment horizontal="center" vertical="center" wrapText="1" readingOrder="1"/>
    </xf>
    <xf numFmtId="0" fontId="16" fillId="5" borderId="22" xfId="0" applyFont="1" applyFill="1" applyBorder="1" applyAlignment="1">
      <alignment horizontal="left" vertical="center" wrapText="1" readingOrder="1"/>
    </xf>
    <xf numFmtId="0" fontId="0" fillId="8" borderId="22" xfId="0" applyFill="1" applyBorder="1"/>
    <xf numFmtId="0" fontId="0" fillId="9" borderId="23" xfId="0" applyFill="1" applyBorder="1"/>
    <xf numFmtId="0" fontId="16" fillId="6" borderId="23" xfId="0" applyFont="1" applyFill="1" applyBorder="1" applyAlignment="1">
      <alignment horizontal="left" vertical="center" wrapText="1" readingOrder="1"/>
    </xf>
    <xf numFmtId="0" fontId="0" fillId="9" borderId="22" xfId="0" applyFill="1" applyBorder="1"/>
    <xf numFmtId="0" fontId="16" fillId="6" borderId="22" xfId="0" applyFont="1" applyFill="1" applyBorder="1" applyAlignment="1">
      <alignment horizontal="left" vertical="center" wrapText="1" readingOrder="1"/>
    </xf>
    <xf numFmtId="0" fontId="0" fillId="8" borderId="24" xfId="0" applyFill="1" applyBorder="1"/>
    <xf numFmtId="0" fontId="16" fillId="5" borderId="24" xfId="0" applyFont="1" applyFill="1" applyBorder="1" applyAlignment="1">
      <alignment horizontal="left" vertical="center" wrapText="1" readingOrder="1"/>
    </xf>
    <xf numFmtId="3" fontId="15" fillId="7" borderId="16" xfId="0" applyNumberFormat="1" applyFont="1" applyFill="1" applyBorder="1" applyAlignment="1">
      <alignment horizontal="center" vertical="center" wrapText="1" readingOrder="1"/>
    </xf>
    <xf numFmtId="168" fontId="15" fillId="7" borderId="16" xfId="0" applyNumberFormat="1" applyFont="1" applyFill="1" applyBorder="1" applyAlignment="1">
      <alignment horizontal="center" vertical="center" wrapText="1" readingOrder="1"/>
    </xf>
    <xf numFmtId="3" fontId="16" fillId="5" borderId="25" xfId="0" applyNumberFormat="1" applyFont="1" applyFill="1" applyBorder="1" applyAlignment="1">
      <alignment horizontal="center" vertical="center" wrapText="1" readingOrder="1"/>
    </xf>
    <xf numFmtId="3" fontId="16" fillId="6" borderId="26" xfId="0" applyNumberFormat="1" applyFont="1" applyFill="1" applyBorder="1" applyAlignment="1">
      <alignment horizontal="center" vertical="center" wrapText="1" readingOrder="1"/>
    </xf>
    <xf numFmtId="3" fontId="16" fillId="5" borderId="19" xfId="0" applyNumberFormat="1" applyFont="1" applyFill="1" applyBorder="1" applyAlignment="1">
      <alignment horizontal="center" vertical="center" wrapText="1" readingOrder="1"/>
    </xf>
    <xf numFmtId="3" fontId="16" fillId="6" borderId="25" xfId="0" applyNumberFormat="1" applyFont="1" applyFill="1" applyBorder="1" applyAlignment="1">
      <alignment horizontal="center" vertical="center" wrapText="1" readingOrder="1"/>
    </xf>
    <xf numFmtId="165" fontId="16" fillId="6" borderId="26" xfId="0" applyNumberFormat="1" applyFont="1" applyFill="1" applyBorder="1" applyAlignment="1">
      <alignment horizontal="center" vertical="center" wrapText="1" readingOrder="1"/>
    </xf>
    <xf numFmtId="165" fontId="16" fillId="5" borderId="19" xfId="0" applyNumberFormat="1" applyFont="1" applyFill="1" applyBorder="1" applyAlignment="1">
      <alignment horizontal="center" vertical="center" wrapText="1" readingOrder="1"/>
    </xf>
    <xf numFmtId="165" fontId="16" fillId="6" borderId="25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165" fontId="19" fillId="8" borderId="0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/>
    </xf>
    <xf numFmtId="165" fontId="19" fillId="9" borderId="0" xfId="0" applyNumberFormat="1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7" xfId="0" applyFont="1" applyFill="1" applyBorder="1" applyAlignment="1">
      <alignment vertical="center" wrapText="1"/>
    </xf>
    <xf numFmtId="165" fontId="19" fillId="7" borderId="27" xfId="0" applyNumberFormat="1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right" vertical="center"/>
    </xf>
    <xf numFmtId="165" fontId="19" fillId="9" borderId="22" xfId="0" applyNumberFormat="1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 wrapText="1" readingOrder="1"/>
    </xf>
    <xf numFmtId="0" fontId="20" fillId="4" borderId="8" xfId="0" applyFont="1" applyFill="1" applyBorder="1" applyAlignment="1">
      <alignment horizontal="center" vertical="center" wrapText="1" readingOrder="1"/>
    </xf>
    <xf numFmtId="0" fontId="19" fillId="7" borderId="22" xfId="0" applyFont="1" applyFill="1" applyBorder="1" applyAlignment="1">
      <alignment vertical="center" wrapText="1"/>
    </xf>
    <xf numFmtId="165" fontId="19" fillId="7" borderId="22" xfId="0" applyNumberFormat="1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readingOrder="1"/>
    </xf>
    <xf numFmtId="165" fontId="16" fillId="5" borderId="25" xfId="0" applyNumberFormat="1" applyFont="1" applyFill="1" applyBorder="1" applyAlignment="1">
      <alignment horizontal="center" vertical="center" wrapText="1" readingOrder="1"/>
    </xf>
    <xf numFmtId="0" fontId="16" fillId="9" borderId="28" xfId="0" applyFont="1" applyFill="1" applyBorder="1" applyAlignment="1">
      <alignment horizontal="left" vertical="center" wrapText="1" readingOrder="1"/>
    </xf>
    <xf numFmtId="0" fontId="16" fillId="6" borderId="29" xfId="0" applyFont="1" applyFill="1" applyBorder="1" applyAlignment="1">
      <alignment horizontal="left" vertical="center" wrapText="1" readingOrder="1"/>
    </xf>
    <xf numFmtId="165" fontId="16" fillId="6" borderId="19" xfId="0" applyNumberFormat="1" applyFont="1" applyFill="1" applyBorder="1" applyAlignment="1">
      <alignment horizontal="center" vertical="center" wrapText="1" readingOrder="1"/>
    </xf>
    <xf numFmtId="0" fontId="0" fillId="8" borderId="28" xfId="0" applyFill="1" applyBorder="1"/>
    <xf numFmtId="0" fontId="16" fillId="5" borderId="29" xfId="0" applyFont="1" applyFill="1" applyBorder="1" applyAlignment="1">
      <alignment horizontal="left" vertical="center" wrapText="1" readingOrder="1"/>
    </xf>
    <xf numFmtId="3" fontId="16" fillId="5" borderId="26" xfId="0" applyNumberFormat="1" applyFont="1" applyFill="1" applyBorder="1" applyAlignment="1">
      <alignment horizontal="center" vertical="center" wrapText="1" readingOrder="1"/>
    </xf>
    <xf numFmtId="165" fontId="16" fillId="5" borderId="26" xfId="0" applyNumberFormat="1" applyFont="1" applyFill="1" applyBorder="1" applyAlignment="1">
      <alignment horizontal="center" vertical="center" wrapText="1" readingOrder="1"/>
    </xf>
    <xf numFmtId="0" fontId="0" fillId="9" borderId="28" xfId="0" applyFill="1" applyBorder="1"/>
    <xf numFmtId="0" fontId="0" fillId="9" borderId="24" xfId="0" applyFill="1" applyBorder="1"/>
    <xf numFmtId="0" fontId="16" fillId="6" borderId="24" xfId="0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11" xfId="0" applyFont="1" applyBorder="1" applyAlignment="1">
      <alignment horizontal="center" vertical="center" wrapText="1" readingOrder="1"/>
    </xf>
    <xf numFmtId="0" fontId="14" fillId="0" borderId="12" xfId="0" applyFont="1" applyBorder="1" applyAlignment="1">
      <alignment horizontal="center" vertical="center" wrapText="1" readingOrder="1"/>
    </xf>
    <xf numFmtId="0" fontId="20" fillId="4" borderId="14" xfId="0" applyFont="1" applyFill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1"/>
    </xf>
    <xf numFmtId="0" fontId="15" fillId="7" borderId="21" xfId="0" applyFont="1" applyFill="1" applyBorder="1" applyAlignment="1">
      <alignment horizontal="left" vertical="center" wrapText="1" readingOrder="1"/>
    </xf>
    <xf numFmtId="0" fontId="15" fillId="7" borderId="20" xfId="0" applyFont="1" applyFill="1" applyBorder="1" applyAlignment="1">
      <alignment horizontal="left" vertical="center" wrapText="1" readingOrder="1"/>
    </xf>
    <xf numFmtId="0" fontId="15" fillId="7" borderId="18" xfId="0" applyFont="1" applyFill="1" applyBorder="1" applyAlignment="1">
      <alignment horizontal="left" vertical="center" wrapText="1" readingOrder="1"/>
    </xf>
    <xf numFmtId="0" fontId="15" fillId="7" borderId="17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H7" sqref="H7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99" t="s">
        <v>29</v>
      </c>
      <c r="B1" s="99"/>
    </row>
    <row r="2" spans="1:10" ht="24.95" customHeight="1" x14ac:dyDescent="0.25">
      <c r="A2" s="100"/>
      <c r="B2" s="100"/>
    </row>
    <row r="3" spans="1:10" ht="24.95" customHeight="1" thickBot="1" x14ac:dyDescent="0.3">
      <c r="E3" s="21"/>
    </row>
    <row r="4" spans="1:10" ht="47.25" customHeight="1" thickBot="1" x14ac:dyDescent="0.3">
      <c r="A4" s="83" t="s">
        <v>76</v>
      </c>
      <c r="B4" s="84" t="s">
        <v>74</v>
      </c>
      <c r="C4" s="84" t="s">
        <v>70</v>
      </c>
      <c r="D4" s="84" t="s">
        <v>71</v>
      </c>
      <c r="E4" s="21"/>
    </row>
    <row r="5" spans="1:10" ht="26.25" customHeight="1" thickTop="1" thickBot="1" x14ac:dyDescent="0.3">
      <c r="A5" s="44"/>
      <c r="B5" s="103"/>
      <c r="C5" s="104"/>
      <c r="D5" s="45" t="s">
        <v>71</v>
      </c>
      <c r="E5" s="33"/>
      <c r="F5" s="34"/>
      <c r="H5" s="27"/>
      <c r="I5" s="28"/>
      <c r="J5" s="29"/>
    </row>
    <row r="6" spans="1:10" ht="24.75" customHeight="1" thickTop="1" thickBot="1" x14ac:dyDescent="0.3">
      <c r="A6" s="43" t="s">
        <v>43</v>
      </c>
      <c r="B6" s="47">
        <f>'Tasa Actividad'!B5</f>
        <v>56.534779999999998</v>
      </c>
      <c r="C6" s="4"/>
      <c r="D6" s="47">
        <v>1.7614180272160385</v>
      </c>
      <c r="E6" s="35"/>
      <c r="F6" s="35"/>
      <c r="H6" s="27"/>
      <c r="I6" s="28"/>
      <c r="J6" s="29"/>
    </row>
    <row r="7" spans="1:10" ht="24.75" customHeight="1" thickTop="1" thickBot="1" x14ac:dyDescent="0.3">
      <c r="A7" s="42" t="s">
        <v>44</v>
      </c>
      <c r="B7" s="46">
        <f>'Tasa Empleo'!B5</f>
        <v>52.215738419556004</v>
      </c>
      <c r="C7" s="24"/>
      <c r="D7" s="46">
        <v>1.9217242767780311</v>
      </c>
      <c r="E7" s="35"/>
      <c r="F7" s="35"/>
      <c r="H7" s="27"/>
      <c r="I7" s="28"/>
      <c r="J7" s="29"/>
    </row>
    <row r="8" spans="1:10" ht="24.75" customHeight="1" thickTop="1" thickBot="1" x14ac:dyDescent="0.3">
      <c r="A8" s="43" t="s">
        <v>45</v>
      </c>
      <c r="B8" s="47">
        <f>'Tasa Desocupacion'!B5</f>
        <v>7.6396232122472654</v>
      </c>
      <c r="C8" s="24"/>
      <c r="D8" s="47">
        <v>9.4353278061658781</v>
      </c>
      <c r="E8" s="35"/>
      <c r="F8" s="35"/>
    </row>
    <row r="9" spans="1:10" ht="24.75" customHeight="1" thickTop="1" thickBot="1" x14ac:dyDescent="0.3">
      <c r="A9" s="42" t="s">
        <v>46</v>
      </c>
      <c r="B9" s="46">
        <f>'Tasa Subocupación'!B5</f>
        <v>13.194192175549821</v>
      </c>
      <c r="C9" s="24"/>
      <c r="D9" s="46">
        <v>5.9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101" t="s">
        <v>57</v>
      </c>
      <c r="B11" s="102"/>
      <c r="C11" s="102"/>
      <c r="D11" s="102"/>
      <c r="E11" s="21"/>
    </row>
    <row r="12" spans="1:10" x14ac:dyDescent="0.25">
      <c r="A12" s="101" t="s">
        <v>58</v>
      </c>
      <c r="B12" s="102"/>
      <c r="C12" s="102"/>
      <c r="D12" s="102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activeCell="G13" sqref="G13"/>
    </sheetView>
  </sheetViews>
  <sheetFormatPr baseColWidth="10" defaultRowHeight="15" x14ac:dyDescent="0.25"/>
  <cols>
    <col min="1" max="1" width="7.140625" style="10" customWidth="1"/>
    <col min="2" max="2" width="48" style="11" customWidth="1"/>
    <col min="3" max="3" width="17.28515625" style="17" customWidth="1"/>
    <col min="4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99" t="s">
        <v>20</v>
      </c>
      <c r="B1" s="99"/>
      <c r="C1" s="99"/>
      <c r="D1" s="15"/>
    </row>
    <row r="2" spans="1:13" ht="24.95" customHeight="1" thickBot="1" x14ac:dyDescent="0.3">
      <c r="A2" s="100"/>
      <c r="B2" s="100"/>
      <c r="C2" s="100"/>
      <c r="D2" s="15"/>
    </row>
    <row r="3" spans="1:13" ht="48" customHeight="1" x14ac:dyDescent="0.25">
      <c r="A3" s="105" t="s">
        <v>77</v>
      </c>
      <c r="B3" s="106"/>
      <c r="C3" s="84" t="s">
        <v>72</v>
      </c>
      <c r="D3" s="84" t="s">
        <v>74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75" customHeight="1" thickTop="1" x14ac:dyDescent="0.25">
      <c r="A5" s="109" t="s">
        <v>30</v>
      </c>
      <c r="B5" s="110"/>
      <c r="C5" s="49">
        <f t="shared" ref="C5:C17" si="0">E6</f>
        <v>191586.4021654129</v>
      </c>
      <c r="D5" s="87">
        <f>F5*100</f>
        <v>100</v>
      </c>
      <c r="E5">
        <v>258804.99980640411</v>
      </c>
      <c r="F5">
        <v>1</v>
      </c>
      <c r="I5" s="3"/>
    </row>
    <row r="6" spans="1:13" ht="24.75" customHeight="1" x14ac:dyDescent="0.25">
      <c r="A6" s="89"/>
      <c r="B6" s="90" t="s">
        <v>16</v>
      </c>
      <c r="C6" s="50">
        <f t="shared" si="0"/>
        <v>95403.789449691772</v>
      </c>
      <c r="D6" s="91">
        <f t="shared" ref="D6:D16" si="1">F7*100</f>
        <v>49.796743595258675</v>
      </c>
      <c r="E6">
        <v>191586.4021654129</v>
      </c>
      <c r="F6">
        <v>1</v>
      </c>
      <c r="G6" s="17"/>
    </row>
    <row r="7" spans="1:13" ht="24.75" customHeight="1" x14ac:dyDescent="0.25">
      <c r="A7" s="52"/>
      <c r="B7" s="51" t="s">
        <v>17</v>
      </c>
      <c r="C7" s="61">
        <f t="shared" si="0"/>
        <v>96182.61271572113</v>
      </c>
      <c r="D7" s="88">
        <f t="shared" si="1"/>
        <v>50.203256404741325</v>
      </c>
      <c r="E7">
        <v>95403.789449691772</v>
      </c>
      <c r="F7">
        <v>0.49796743595258675</v>
      </c>
    </row>
    <row r="8" spans="1:13" ht="24.75" customHeight="1" x14ac:dyDescent="0.25">
      <c r="A8" s="53"/>
      <c r="B8" s="54" t="s">
        <v>18</v>
      </c>
      <c r="C8" s="62">
        <f t="shared" si="0"/>
        <v>64085.938774049282</v>
      </c>
      <c r="D8" s="65">
        <f t="shared" si="1"/>
        <v>33.45014993220574</v>
      </c>
      <c r="E8">
        <v>96182.61271572113</v>
      </c>
      <c r="F8">
        <v>0.50203256404741325</v>
      </c>
      <c r="G8" s="17"/>
      <c r="H8" s="7"/>
    </row>
    <row r="9" spans="1:13" ht="24.75" customHeight="1" x14ac:dyDescent="0.65">
      <c r="A9" s="92"/>
      <c r="B9" s="93" t="s">
        <v>19</v>
      </c>
      <c r="C9" s="63">
        <f t="shared" si="0"/>
        <v>107037.46340948343</v>
      </c>
      <c r="D9" s="66">
        <f t="shared" si="1"/>
        <v>55.869029429901218</v>
      </c>
      <c r="E9">
        <v>64085.938774049282</v>
      </c>
      <c r="F9">
        <v>0.33450149932205742</v>
      </c>
      <c r="L9" s="48"/>
      <c r="M9" s="48"/>
    </row>
    <row r="10" spans="1:13" ht="24.75" customHeight="1" x14ac:dyDescent="0.65">
      <c r="A10" s="55"/>
      <c r="B10" s="56" t="s">
        <v>21</v>
      </c>
      <c r="C10" s="64">
        <f t="shared" si="0"/>
        <v>20462.999981880188</v>
      </c>
      <c r="D10" s="67">
        <f t="shared" si="1"/>
        <v>10.680820637893044</v>
      </c>
      <c r="E10">
        <v>107037.46340948343</v>
      </c>
      <c r="F10">
        <v>0.55869029429901218</v>
      </c>
      <c r="L10" s="48"/>
      <c r="M10" s="48"/>
    </row>
    <row r="11" spans="1:13" ht="24.75" customHeight="1" x14ac:dyDescent="0.25">
      <c r="A11" s="57"/>
      <c r="B11" s="58" t="s">
        <v>37</v>
      </c>
      <c r="C11" s="94">
        <f t="shared" si="0"/>
        <v>32080.32287979126</v>
      </c>
      <c r="D11" s="95">
        <f t="shared" si="1"/>
        <v>16.744571909698255</v>
      </c>
      <c r="E11">
        <v>20462.999981880188</v>
      </c>
      <c r="F11">
        <v>0.10680820637893045</v>
      </c>
      <c r="G11"/>
      <c r="H11" s="18"/>
    </row>
    <row r="12" spans="1:13" ht="24.75" customHeight="1" x14ac:dyDescent="0.25">
      <c r="A12" s="96"/>
      <c r="B12" s="90" t="s">
        <v>38</v>
      </c>
      <c r="C12" s="50">
        <f t="shared" si="0"/>
        <v>54125.466571807861</v>
      </c>
      <c r="D12" s="91">
        <f t="shared" si="1"/>
        <v>28.251204657560574</v>
      </c>
      <c r="E12">
        <v>32080.32287979126</v>
      </c>
      <c r="F12">
        <v>0.16744571909698255</v>
      </c>
      <c r="G12"/>
      <c r="H12" s="17"/>
    </row>
    <row r="13" spans="1:13" ht="24.75" customHeight="1" x14ac:dyDescent="0.25">
      <c r="A13" s="52"/>
      <c r="B13" s="51" t="s">
        <v>23</v>
      </c>
      <c r="C13" s="61">
        <f t="shared" si="0"/>
        <v>9197.9999980926514</v>
      </c>
      <c r="D13" s="88">
        <f t="shared" si="1"/>
        <v>4.8009670279998433</v>
      </c>
      <c r="E13">
        <v>54125.466571807861</v>
      </c>
      <c r="F13">
        <v>0.28251204657560575</v>
      </c>
      <c r="H13" s="17"/>
    </row>
    <row r="14" spans="1:13" ht="24.75" customHeight="1" x14ac:dyDescent="0.25">
      <c r="A14" s="97"/>
      <c r="B14" s="98" t="s">
        <v>24</v>
      </c>
      <c r="C14" s="62">
        <f t="shared" si="0"/>
        <v>32005.615894258022</v>
      </c>
      <c r="D14" s="65">
        <f t="shared" si="1"/>
        <v>16.705578022507485</v>
      </c>
      <c r="E14">
        <v>9197.9999980926514</v>
      </c>
      <c r="F14">
        <v>4.8009670279998432E-2</v>
      </c>
    </row>
    <row r="15" spans="1:13" ht="24.75" customHeight="1" x14ac:dyDescent="0.25">
      <c r="A15" s="92"/>
      <c r="B15" s="93" t="s">
        <v>25</v>
      </c>
      <c r="C15" s="63">
        <f t="shared" si="0"/>
        <v>52911.996837675571</v>
      </c>
      <c r="D15" s="66">
        <f t="shared" si="1"/>
        <v>27.617824772340644</v>
      </c>
      <c r="E15">
        <v>32005.615894258022</v>
      </c>
      <c r="F15">
        <v>0.16705578022507483</v>
      </c>
    </row>
    <row r="16" spans="1:13" ht="24.75" customHeight="1" x14ac:dyDescent="0.25">
      <c r="A16" s="55"/>
      <c r="B16" s="56" t="s">
        <v>26</v>
      </c>
      <c r="C16" s="64">
        <f t="shared" si="0"/>
        <v>11264.999983787537</v>
      </c>
      <c r="D16" s="67">
        <f t="shared" si="1"/>
        <v>5.8798536098932015</v>
      </c>
      <c r="E16">
        <v>52911.996837675571</v>
      </c>
      <c r="F16">
        <v>0.27617824772340643</v>
      </c>
    </row>
    <row r="17" spans="1:8" ht="24.75" customHeight="1" thickBot="1" x14ac:dyDescent="0.3">
      <c r="A17" s="107" t="s">
        <v>22</v>
      </c>
      <c r="B17" s="108"/>
      <c r="C17" s="59">
        <f t="shared" si="0"/>
        <v>76568.999915361404</v>
      </c>
      <c r="D17" s="60">
        <f>C17*D5/C5</f>
        <v>39.965779956164553</v>
      </c>
      <c r="E17">
        <v>11264.999983787537</v>
      </c>
      <c r="F17">
        <v>5.8798536098932014E-2</v>
      </c>
      <c r="G17" s="12"/>
      <c r="H17" s="12"/>
    </row>
    <row r="18" spans="1:8" ht="24.95" customHeight="1" thickTop="1" x14ac:dyDescent="0.25">
      <c r="E18">
        <v>76568.999915361404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G13" sqref="G13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6" ht="24.95" customHeight="1" x14ac:dyDescent="0.25">
      <c r="A1" s="99" t="s">
        <v>2</v>
      </c>
      <c r="B1" s="99"/>
    </row>
    <row r="2" spans="1:6" ht="24.95" customHeight="1" thickBot="1" x14ac:dyDescent="0.3">
      <c r="A2" s="100"/>
      <c r="B2" s="100"/>
    </row>
    <row r="3" spans="1:6" ht="42.75" customHeight="1" x14ac:dyDescent="0.25">
      <c r="A3" s="84" t="s">
        <v>73</v>
      </c>
      <c r="B3" s="84" t="s">
        <v>74</v>
      </c>
      <c r="D3" t="s">
        <v>59</v>
      </c>
    </row>
    <row r="4" spans="1:6" ht="9.9499999999999993" customHeight="1" x14ac:dyDescent="0.25">
      <c r="A4" s="76"/>
      <c r="B4" s="77"/>
      <c r="F4">
        <v>82064.600239276886</v>
      </c>
    </row>
    <row r="5" spans="1:6" ht="24.75" customHeight="1" x14ac:dyDescent="0.25">
      <c r="A5" s="78" t="s">
        <v>4</v>
      </c>
      <c r="B5" s="79">
        <f>C5</f>
        <v>56.534779999999998</v>
      </c>
      <c r="C5">
        <v>56.534779999999998</v>
      </c>
      <c r="D5" s="8">
        <f>F5</f>
        <v>106740.62275260687</v>
      </c>
      <c r="E5" s="3"/>
      <c r="F5">
        <v>106740.62275260687</v>
      </c>
    </row>
    <row r="6" spans="1:6" s="10" customFormat="1" ht="24.75" customHeight="1" x14ac:dyDescent="0.25">
      <c r="A6" s="75" t="s">
        <v>31</v>
      </c>
      <c r="B6" s="72"/>
      <c r="C6">
        <v>71.140310767744197</v>
      </c>
      <c r="D6" s="36"/>
      <c r="E6" s="3"/>
      <c r="F6">
        <v>27140.489274978638</v>
      </c>
    </row>
    <row r="7" spans="1:6" ht="24.75" customHeight="1" x14ac:dyDescent="0.25">
      <c r="A7" s="68" t="s">
        <v>32</v>
      </c>
      <c r="B7" s="69">
        <f>C6</f>
        <v>71.140310767744197</v>
      </c>
      <c r="C7">
        <v>42.040137456451212</v>
      </c>
      <c r="D7" s="8">
        <f>F7</f>
        <v>66902.412769317627</v>
      </c>
      <c r="E7" s="3"/>
      <c r="F7">
        <v>66902.412769317627</v>
      </c>
    </row>
    <row r="8" spans="1:6" ht="24.75" customHeight="1" x14ac:dyDescent="0.25">
      <c r="A8" s="80" t="s">
        <v>33</v>
      </c>
      <c r="B8" s="81">
        <f>C7</f>
        <v>42.040137456451212</v>
      </c>
      <c r="D8" s="8">
        <f>F9</f>
        <v>39838.209983289242</v>
      </c>
      <c r="E8" s="3"/>
      <c r="F8">
        <v>54924.110964298248</v>
      </c>
    </row>
    <row r="9" spans="1:6" ht="24.75" customHeight="1" x14ac:dyDescent="0.25">
      <c r="A9" s="71" t="s">
        <v>5</v>
      </c>
      <c r="B9" s="72"/>
      <c r="C9">
        <v>39.462010019480523</v>
      </c>
      <c r="F9">
        <v>39838.209983289242</v>
      </c>
    </row>
    <row r="10" spans="1:6" ht="24.75" customHeight="1" x14ac:dyDescent="0.25">
      <c r="A10" s="70" t="s">
        <v>0</v>
      </c>
      <c r="B10" s="69">
        <f>C9</f>
        <v>39.462010019480523</v>
      </c>
      <c r="C10">
        <v>75.391464596845807</v>
      </c>
      <c r="E10" s="3"/>
    </row>
    <row r="11" spans="1:6" ht="24.75" customHeight="1" x14ac:dyDescent="0.25">
      <c r="A11" s="80" t="s">
        <v>1</v>
      </c>
      <c r="B11" s="81">
        <f>C10</f>
        <v>75.391464596845807</v>
      </c>
      <c r="E11" s="3"/>
    </row>
    <row r="12" spans="1:6" ht="24.75" customHeight="1" x14ac:dyDescent="0.25">
      <c r="A12" s="71" t="s">
        <v>39</v>
      </c>
      <c r="B12" s="72"/>
      <c r="C12">
        <v>49.214541391298539</v>
      </c>
    </row>
    <row r="13" spans="1:6" ht="24.75" customHeight="1" x14ac:dyDescent="0.25">
      <c r="A13" s="70" t="s">
        <v>37</v>
      </c>
      <c r="B13" s="69">
        <f>C12</f>
        <v>49.214541391298539</v>
      </c>
      <c r="C13">
        <v>91.921167542907796</v>
      </c>
      <c r="E13" s="3"/>
    </row>
    <row r="14" spans="1:6" ht="24.75" customHeight="1" x14ac:dyDescent="0.25">
      <c r="A14" s="73" t="s">
        <v>38</v>
      </c>
      <c r="B14" s="74">
        <f>C13</f>
        <v>91.921167542907796</v>
      </c>
      <c r="E14" s="3"/>
    </row>
    <row r="15" spans="1:6" ht="24.75" customHeight="1" x14ac:dyDescent="0.25">
      <c r="A15" s="68" t="s">
        <v>24</v>
      </c>
      <c r="B15" s="69">
        <f>C15</f>
        <v>29.581939611687059</v>
      </c>
      <c r="C15">
        <v>29.581939611687059</v>
      </c>
      <c r="E15" s="3"/>
    </row>
    <row r="16" spans="1:6" ht="24.75" customHeight="1" x14ac:dyDescent="0.25">
      <c r="A16" s="73" t="s">
        <v>25</v>
      </c>
      <c r="B16" s="74">
        <f>C16</f>
        <v>56.882658055710188</v>
      </c>
      <c r="C16">
        <v>56.882658055710188</v>
      </c>
      <c r="E16" s="3"/>
    </row>
    <row r="17" spans="1:5" ht="24.75" customHeight="1" x14ac:dyDescent="0.25">
      <c r="A17" s="82" t="s">
        <v>15</v>
      </c>
      <c r="B17" s="79">
        <f>C17</f>
        <v>75.79542094009048</v>
      </c>
      <c r="C17">
        <v>75.79542094009048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G10" sqref="G10"/>
    </sheetView>
  </sheetViews>
  <sheetFormatPr baseColWidth="10" defaultRowHeight="15" x14ac:dyDescent="0.25"/>
  <cols>
    <col min="1" max="1" width="50.2851562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7" ht="24.95" customHeight="1" x14ac:dyDescent="0.25">
      <c r="A1" s="99" t="s">
        <v>3</v>
      </c>
      <c r="B1" s="99"/>
    </row>
    <row r="2" spans="1:7" ht="24.95" customHeight="1" thickBot="1" x14ac:dyDescent="0.3">
      <c r="A2" s="100"/>
      <c r="B2" s="100"/>
    </row>
    <row r="3" spans="1:7" ht="39" customHeight="1" x14ac:dyDescent="0.25">
      <c r="A3" s="84" t="s">
        <v>75</v>
      </c>
      <c r="B3" s="84" t="s">
        <v>74</v>
      </c>
      <c r="D3" t="s">
        <v>60</v>
      </c>
    </row>
    <row r="4" spans="1:7" ht="9.9499999999999993" customHeight="1" x14ac:dyDescent="0.25">
      <c r="A4" s="76"/>
      <c r="B4" s="77"/>
      <c r="F4">
        <v>90219.181631982327</v>
      </c>
    </row>
    <row r="5" spans="1:7" ht="24.75" customHeight="1" x14ac:dyDescent="0.25">
      <c r="A5" s="85" t="s">
        <v>6</v>
      </c>
      <c r="B5" s="86">
        <f>C5</f>
        <v>52.215738419556004</v>
      </c>
      <c r="C5">
        <v>52.215738419556004</v>
      </c>
      <c r="D5" s="8">
        <f>F5</f>
        <v>98586.041359901428</v>
      </c>
      <c r="E5" s="9"/>
      <c r="F5">
        <v>98586.041359901428</v>
      </c>
      <c r="G5" s="7"/>
    </row>
    <row r="6" spans="1:7" s="10" customFormat="1" ht="24.75" customHeight="1" x14ac:dyDescent="0.25">
      <c r="A6" s="75" t="s">
        <v>34</v>
      </c>
      <c r="B6" s="72"/>
      <c r="C6">
        <v>67.135581044195305</v>
      </c>
      <c r="D6" s="8"/>
      <c r="E6" s="9"/>
      <c r="F6">
        <v>30906.653326034546</v>
      </c>
      <c r="G6" s="7"/>
    </row>
    <row r="7" spans="1:7" ht="24.75" customHeight="1" x14ac:dyDescent="0.25">
      <c r="A7" s="68" t="s">
        <v>32</v>
      </c>
      <c r="B7" s="69">
        <f>C6</f>
        <v>67.135581044195305</v>
      </c>
      <c r="C7">
        <v>37.409164620658444</v>
      </c>
      <c r="D7" s="8">
        <f>F7</f>
        <v>63136.248718261719</v>
      </c>
      <c r="E7" s="5"/>
      <c r="F7">
        <v>63136.248718261719</v>
      </c>
    </row>
    <row r="8" spans="1:7" ht="24.75" customHeight="1" x14ac:dyDescent="0.25">
      <c r="A8" s="80" t="s">
        <v>33</v>
      </c>
      <c r="B8" s="81">
        <f>C7</f>
        <v>37.409164620658444</v>
      </c>
      <c r="D8" s="8">
        <f>F9</f>
        <v>35449.792641639709</v>
      </c>
      <c r="E8" s="5"/>
      <c r="F8">
        <v>59312.528305947781</v>
      </c>
    </row>
    <row r="9" spans="1:7" ht="24.75" customHeight="1" x14ac:dyDescent="0.25">
      <c r="A9" s="71" t="s">
        <v>27</v>
      </c>
      <c r="B9" s="72"/>
      <c r="C9">
        <v>33.111449605822614</v>
      </c>
      <c r="E9" s="5"/>
      <c r="F9">
        <v>35449.792641639709</v>
      </c>
    </row>
    <row r="10" spans="1:7" ht="24.75" customHeight="1" x14ac:dyDescent="0.25">
      <c r="A10" s="70" t="s">
        <v>0</v>
      </c>
      <c r="B10" s="69">
        <f>C9</f>
        <v>33.111449605822614</v>
      </c>
      <c r="C10">
        <v>71.544589021652598</v>
      </c>
      <c r="E10" s="5"/>
      <c r="F10" s="6"/>
    </row>
    <row r="11" spans="1:7" ht="24.75" customHeight="1" x14ac:dyDescent="0.25">
      <c r="A11" s="80" t="s">
        <v>1</v>
      </c>
      <c r="B11" s="81">
        <f>C10</f>
        <v>71.544589021652598</v>
      </c>
      <c r="E11" s="5"/>
      <c r="F11" s="6"/>
    </row>
    <row r="12" spans="1:7" ht="24.75" customHeight="1" x14ac:dyDescent="0.25">
      <c r="A12" s="71" t="s">
        <v>40</v>
      </c>
      <c r="B12" s="72"/>
      <c r="C12">
        <v>44.088475242667023</v>
      </c>
      <c r="E12" s="5"/>
      <c r="F12" s="6"/>
    </row>
    <row r="13" spans="1:7" ht="24.75" customHeight="1" x14ac:dyDescent="0.25">
      <c r="A13" s="70" t="s">
        <v>37</v>
      </c>
      <c r="B13" s="69">
        <f>C12</f>
        <v>44.088475242667023</v>
      </c>
      <c r="C13">
        <v>89.717292534617457</v>
      </c>
      <c r="E13" s="5"/>
      <c r="F13" s="6"/>
    </row>
    <row r="14" spans="1:7" ht="24.75" customHeight="1" x14ac:dyDescent="0.25">
      <c r="A14" s="73" t="s">
        <v>38</v>
      </c>
      <c r="B14" s="74">
        <f>C13</f>
        <v>89.717292534617457</v>
      </c>
      <c r="E14" s="5"/>
      <c r="F14" s="6"/>
    </row>
    <row r="15" spans="1:7" ht="24.75" customHeight="1" x14ac:dyDescent="0.25">
      <c r="A15" s="68" t="s">
        <v>24</v>
      </c>
      <c r="B15" s="69">
        <f>C15</f>
        <v>21.990871570710976</v>
      </c>
      <c r="C15">
        <v>21.990871570710976</v>
      </c>
      <c r="E15" s="5"/>
      <c r="F15" s="6"/>
    </row>
    <row r="16" spans="1:7" ht="24.75" customHeight="1" x14ac:dyDescent="0.25">
      <c r="A16" s="73" t="s">
        <v>25</v>
      </c>
      <c r="B16" s="74">
        <f>C16</f>
        <v>53.027710543429073</v>
      </c>
      <c r="C16">
        <v>53.027710543429073</v>
      </c>
      <c r="E16" s="5"/>
      <c r="F16" s="6"/>
    </row>
    <row r="17" spans="1:6" ht="24.75" customHeight="1" x14ac:dyDescent="0.25">
      <c r="A17" s="82" t="s">
        <v>7</v>
      </c>
      <c r="B17" s="79">
        <f>C17</f>
        <v>73.375093828718605</v>
      </c>
      <c r="C17">
        <v>73.375093828718605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D1" sqref="D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6" ht="24.95" customHeight="1" x14ac:dyDescent="0.25">
      <c r="A1" s="99" t="s">
        <v>8</v>
      </c>
      <c r="B1" s="99"/>
    </row>
    <row r="2" spans="1:6" ht="24.95" customHeight="1" thickBot="1" x14ac:dyDescent="0.3">
      <c r="A2" s="100"/>
      <c r="B2" s="100"/>
    </row>
    <row r="3" spans="1:6" ht="37.5" customHeight="1" x14ac:dyDescent="0.25">
      <c r="A3" s="84" t="s">
        <v>78</v>
      </c>
      <c r="B3" s="84" t="s">
        <v>74</v>
      </c>
      <c r="D3" t="s">
        <v>59</v>
      </c>
    </row>
    <row r="4" spans="1:6" ht="9.9499999999999993" customHeight="1" x14ac:dyDescent="0.25">
      <c r="A4" s="76"/>
      <c r="B4" s="77"/>
      <c r="F4">
        <v>180650.64159917831</v>
      </c>
    </row>
    <row r="5" spans="1:6" ht="24.75" customHeight="1" x14ac:dyDescent="0.25">
      <c r="A5" s="85" t="s">
        <v>9</v>
      </c>
      <c r="B5" s="86">
        <f>C5</f>
        <v>7.6396232122472654</v>
      </c>
      <c r="C5">
        <v>7.6396232122472654</v>
      </c>
      <c r="D5" s="8">
        <f>F5</f>
        <v>8154.5813927054405</v>
      </c>
      <c r="E5" s="3"/>
      <c r="F5">
        <v>8154.5813927054405</v>
      </c>
    </row>
    <row r="6" spans="1:6" s="10" customFormat="1" ht="24.75" customHeight="1" x14ac:dyDescent="0.25">
      <c r="A6" s="75" t="s">
        <v>35</v>
      </c>
      <c r="B6" s="72"/>
      <c r="C6">
        <v>5.6293396533273059</v>
      </c>
      <c r="D6" s="8"/>
      <c r="E6" s="3"/>
      <c r="F6">
        <v>90276.737993240356</v>
      </c>
    </row>
    <row r="7" spans="1:6" ht="24.75" customHeight="1" x14ac:dyDescent="0.25">
      <c r="A7" s="68" t="s">
        <v>32</v>
      </c>
      <c r="B7" s="69">
        <f>C6</f>
        <v>5.6293396533273059</v>
      </c>
      <c r="C7">
        <v>11.015598701573998</v>
      </c>
      <c r="D7" s="8">
        <f>F7</f>
        <v>3766.1640510559082</v>
      </c>
      <c r="E7" s="3"/>
      <c r="F7">
        <v>3766.1640510559082</v>
      </c>
    </row>
    <row r="8" spans="1:6" ht="24.75" customHeight="1" x14ac:dyDescent="0.25">
      <c r="A8" s="80" t="s">
        <v>33</v>
      </c>
      <c r="B8" s="81">
        <f>C7</f>
        <v>11.015598701573998</v>
      </c>
      <c r="D8" s="8">
        <f>F9</f>
        <v>4388.4173416495323</v>
      </c>
      <c r="E8" s="3"/>
      <c r="F8">
        <v>90373.903605937958</v>
      </c>
    </row>
    <row r="9" spans="1:6" ht="24.75" customHeight="1" x14ac:dyDescent="0.25">
      <c r="A9" s="71" t="s">
        <v>10</v>
      </c>
      <c r="B9" s="72"/>
      <c r="C9">
        <v>16.09284577882104</v>
      </c>
      <c r="D9" s="10"/>
      <c r="F9">
        <v>4388.4173416495323</v>
      </c>
    </row>
    <row r="10" spans="1:6" ht="24.75" customHeight="1" x14ac:dyDescent="0.25">
      <c r="A10" s="70" t="s">
        <v>0</v>
      </c>
      <c r="B10" s="69">
        <f>C9</f>
        <v>16.09284577882104</v>
      </c>
      <c r="C10">
        <v>5.1025346115296877</v>
      </c>
      <c r="E10" s="3"/>
    </row>
    <row r="11" spans="1:6" ht="24.75" customHeight="1" x14ac:dyDescent="0.25">
      <c r="A11" s="80" t="s">
        <v>1</v>
      </c>
      <c r="B11" s="81">
        <f>C10</f>
        <v>5.1025346115296877</v>
      </c>
      <c r="E11" s="3"/>
    </row>
    <row r="12" spans="1:6" ht="24.75" customHeight="1" x14ac:dyDescent="0.25">
      <c r="A12" s="71" t="s">
        <v>41</v>
      </c>
      <c r="B12" s="72"/>
      <c r="C12">
        <v>10.415755188847168</v>
      </c>
    </row>
    <row r="13" spans="1:6" ht="24.75" customHeight="1" x14ac:dyDescent="0.25">
      <c r="A13" s="70" t="s">
        <v>37</v>
      </c>
      <c r="B13" s="69">
        <f>C12</f>
        <v>10.415755188847168</v>
      </c>
      <c r="C13">
        <v>4.1033643691560453</v>
      </c>
      <c r="E13" s="3"/>
    </row>
    <row r="14" spans="1:6" ht="24.75" customHeight="1" x14ac:dyDescent="0.25">
      <c r="A14" s="73" t="s">
        <v>38</v>
      </c>
      <c r="B14" s="74">
        <f>C13</f>
        <v>4.1033643691560453</v>
      </c>
      <c r="E14" s="3"/>
    </row>
    <row r="15" spans="1:6" ht="24.75" customHeight="1" x14ac:dyDescent="0.25">
      <c r="A15" s="68" t="s">
        <v>24</v>
      </c>
      <c r="B15" s="69">
        <f>C15</f>
        <v>25.661157248718901</v>
      </c>
      <c r="C15">
        <v>25.661157248718901</v>
      </c>
      <c r="E15" s="3"/>
    </row>
    <row r="16" spans="1:6" ht="24.75" customHeight="1" x14ac:dyDescent="0.25">
      <c r="A16" s="73" t="s">
        <v>25</v>
      </c>
      <c r="B16" s="74">
        <f>C16</f>
        <v>6.7770171859859785</v>
      </c>
      <c r="C16">
        <v>6.7770171859859785</v>
      </c>
      <c r="E16" s="3"/>
    </row>
    <row r="17" spans="1:5" ht="24.75" customHeight="1" x14ac:dyDescent="0.25">
      <c r="A17" s="82" t="s">
        <v>11</v>
      </c>
      <c r="B17" s="79">
        <f>C17</f>
        <v>3.1932365852086528</v>
      </c>
      <c r="C17">
        <v>3.1932365852086528</v>
      </c>
      <c r="E17" s="3"/>
    </row>
    <row r="18" spans="1:5" ht="24.95" customHeight="1" x14ac:dyDescent="0.25"/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activeCell="D1" sqref="D1:D1048576"/>
    </sheetView>
  </sheetViews>
  <sheetFormatPr baseColWidth="10" defaultRowHeight="15" x14ac:dyDescent="0.25"/>
  <cols>
    <col min="1" max="1" width="55.14062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8" ht="24.95" customHeight="1" x14ac:dyDescent="0.25">
      <c r="A1" s="99" t="s">
        <v>12</v>
      </c>
      <c r="B1" s="99"/>
    </row>
    <row r="2" spans="1:8" ht="24.95" customHeight="1" thickBot="1" x14ac:dyDescent="0.3">
      <c r="A2" s="100"/>
      <c r="B2" s="100"/>
    </row>
    <row r="3" spans="1:8" ht="36" customHeight="1" x14ac:dyDescent="0.25">
      <c r="A3" s="84" t="s">
        <v>79</v>
      </c>
      <c r="B3" s="84" t="s">
        <v>74</v>
      </c>
      <c r="D3" t="s">
        <v>59</v>
      </c>
    </row>
    <row r="4" spans="1:8" ht="9.75" customHeight="1" x14ac:dyDescent="0.25">
      <c r="A4" s="76"/>
      <c r="B4" s="77"/>
      <c r="F4">
        <v>92657.05985724926</v>
      </c>
    </row>
    <row r="5" spans="1:8" ht="24.75" customHeight="1" x14ac:dyDescent="0.25">
      <c r="A5" s="85" t="s">
        <v>13</v>
      </c>
      <c r="B5" s="86">
        <f>C5</f>
        <v>13.194192175549821</v>
      </c>
      <c r="C5">
        <v>13.194192175549821</v>
      </c>
      <c r="D5" s="8">
        <f>F5</f>
        <v>14083.562895357609</v>
      </c>
      <c r="F5">
        <v>14083.562895357609</v>
      </c>
      <c r="H5" s="8"/>
    </row>
    <row r="6" spans="1:8" s="10" customFormat="1" ht="24.75" customHeight="1" x14ac:dyDescent="0.25">
      <c r="A6" s="75" t="s">
        <v>36</v>
      </c>
      <c r="B6" s="72"/>
      <c r="C6">
        <v>9.9333321973015778</v>
      </c>
      <c r="D6" s="8"/>
      <c r="F6">
        <v>60256.773860931396</v>
      </c>
      <c r="H6" s="8"/>
    </row>
    <row r="7" spans="1:8" ht="24.75" customHeight="1" x14ac:dyDescent="0.25">
      <c r="A7" s="68" t="s">
        <v>32</v>
      </c>
      <c r="B7" s="69">
        <f>C6</f>
        <v>9.9333321973015778</v>
      </c>
      <c r="C7">
        <v>18.670326779469587</v>
      </c>
      <c r="D7" s="8">
        <f>F7</f>
        <v>6645.6389083862305</v>
      </c>
      <c r="F7">
        <v>6645.6389083862305</v>
      </c>
      <c r="H7" s="8"/>
    </row>
    <row r="8" spans="1:8" ht="24.75" customHeight="1" x14ac:dyDescent="0.25">
      <c r="A8" s="80" t="s">
        <v>33</v>
      </c>
      <c r="B8" s="81">
        <f>C7</f>
        <v>18.670326779469587</v>
      </c>
      <c r="D8" s="8">
        <f>F9</f>
        <v>7437.9239869713783</v>
      </c>
      <c r="F8">
        <v>32400.285996317863</v>
      </c>
      <c r="H8" s="8"/>
    </row>
    <row r="9" spans="1:8" ht="24.75" customHeight="1" x14ac:dyDescent="0.25">
      <c r="A9" s="71" t="s">
        <v>14</v>
      </c>
      <c r="B9" s="72"/>
      <c r="C9">
        <v>13.919010679592223</v>
      </c>
      <c r="D9" s="10"/>
      <c r="F9">
        <v>7437.9239869713783</v>
      </c>
      <c r="H9" s="10"/>
    </row>
    <row r="10" spans="1:8" ht="24.75" customHeight="1" x14ac:dyDescent="0.25">
      <c r="A10" s="70" t="s">
        <v>0</v>
      </c>
      <c r="B10" s="69">
        <f>C9</f>
        <v>13.919010679592223</v>
      </c>
      <c r="C10">
        <v>12.955955804950317</v>
      </c>
    </row>
    <row r="11" spans="1:8" ht="24.75" customHeight="1" x14ac:dyDescent="0.25">
      <c r="A11" s="80" t="s">
        <v>1</v>
      </c>
      <c r="B11" s="81">
        <f>C10</f>
        <v>12.955955804950317</v>
      </c>
    </row>
    <row r="12" spans="1:8" ht="24.75" customHeight="1" x14ac:dyDescent="0.25">
      <c r="A12" s="71" t="s">
        <v>42</v>
      </c>
      <c r="B12" s="72"/>
      <c r="C12">
        <v>9.0420786828320754</v>
      </c>
    </row>
    <row r="13" spans="1:8" ht="24.75" customHeight="1" x14ac:dyDescent="0.25">
      <c r="A13" s="70" t="s">
        <v>37</v>
      </c>
      <c r="B13" s="69">
        <f>C12</f>
        <v>9.0420786828320754</v>
      </c>
      <c r="C13">
        <v>10.142813999135726</v>
      </c>
    </row>
    <row r="14" spans="1:8" ht="24.75" customHeight="1" x14ac:dyDescent="0.25">
      <c r="A14" s="73" t="s">
        <v>38</v>
      </c>
      <c r="B14" s="74">
        <f>C13</f>
        <v>10.142813999135726</v>
      </c>
    </row>
    <row r="15" spans="1:8" ht="24.75" customHeight="1" x14ac:dyDescent="0.25">
      <c r="A15" s="68" t="s">
        <v>24</v>
      </c>
      <c r="B15" s="69">
        <f>C15</f>
        <v>22.138714702798019</v>
      </c>
      <c r="C15">
        <v>22.138714702798019</v>
      </c>
    </row>
    <row r="16" spans="1:8" ht="24.75" customHeight="1" x14ac:dyDescent="0.25">
      <c r="A16" s="73" t="s">
        <v>25</v>
      </c>
      <c r="B16" s="74">
        <f>C16</f>
        <v>17.670424604702184</v>
      </c>
      <c r="C16">
        <v>17.670424604702184</v>
      </c>
    </row>
    <row r="17" spans="1:3" ht="24.75" customHeight="1" x14ac:dyDescent="0.25">
      <c r="A17" s="82" t="s">
        <v>56</v>
      </c>
      <c r="B17" s="79">
        <f>C17</f>
        <v>10.202123731441759</v>
      </c>
      <c r="C17">
        <v>10.202123731441759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tabSelected="1" workbookViewId="0">
      <selection activeCell="J24" sqref="J24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4"/>
  <sheetViews>
    <sheetView workbookViewId="0">
      <selection activeCell="H19" sqref="H19"/>
    </sheetView>
  </sheetViews>
  <sheetFormatPr baseColWidth="10" defaultRowHeight="15" x14ac:dyDescent="0.25"/>
  <sheetData>
    <row r="4" spans="3:9" x14ac:dyDescent="0.25">
      <c r="C4" s="37" t="s">
        <v>61</v>
      </c>
      <c r="D4" s="37" t="s">
        <v>62</v>
      </c>
      <c r="E4" s="37" t="s">
        <v>63</v>
      </c>
      <c r="F4" s="37" t="s">
        <v>64</v>
      </c>
    </row>
    <row r="5" spans="3:9" x14ac:dyDescent="0.25">
      <c r="C5" s="37"/>
      <c r="D5" s="37"/>
      <c r="F5" s="39"/>
    </row>
    <row r="6" spans="3:9" x14ac:dyDescent="0.25">
      <c r="C6" s="37">
        <v>1</v>
      </c>
      <c r="D6" s="38">
        <v>2933.8678</v>
      </c>
      <c r="E6" s="37">
        <v>2.98</v>
      </c>
      <c r="F6" s="37">
        <v>2.98</v>
      </c>
      <c r="G6" t="s">
        <v>66</v>
      </c>
      <c r="H6" s="18">
        <f>D6+D7+D8</f>
        <v>12573.179100000001</v>
      </c>
      <c r="I6">
        <f>E6+E7+E8</f>
        <v>12.76</v>
      </c>
    </row>
    <row r="7" spans="3:9" x14ac:dyDescent="0.25">
      <c r="C7" s="37">
        <v>2</v>
      </c>
      <c r="D7" s="38">
        <v>3393.8469</v>
      </c>
      <c r="E7" s="37">
        <v>3.44</v>
      </c>
      <c r="F7" s="37">
        <v>6.42</v>
      </c>
      <c r="G7" t="s">
        <v>67</v>
      </c>
      <c r="H7" s="18">
        <f t="shared" ref="H7:I9" si="0">D9</f>
        <v>80128.828699999998</v>
      </c>
      <c r="I7">
        <f t="shared" si="0"/>
        <v>81.28</v>
      </c>
    </row>
    <row r="8" spans="3:9" x14ac:dyDescent="0.25">
      <c r="C8" s="37">
        <v>3</v>
      </c>
      <c r="D8" s="38">
        <v>6245.4643999999998</v>
      </c>
      <c r="E8" s="37">
        <v>6.34</v>
      </c>
      <c r="F8" s="37">
        <v>12.75</v>
      </c>
      <c r="G8" t="s">
        <v>68</v>
      </c>
      <c r="H8" s="18">
        <f t="shared" si="0"/>
        <v>1723.0773999999999</v>
      </c>
      <c r="I8">
        <f t="shared" si="0"/>
        <v>1.75</v>
      </c>
    </row>
    <row r="9" spans="3:9" x14ac:dyDescent="0.25">
      <c r="C9" s="37">
        <v>4</v>
      </c>
      <c r="D9" s="38">
        <v>80128.828699999998</v>
      </c>
      <c r="E9" s="37">
        <v>81.28</v>
      </c>
      <c r="F9" s="37">
        <v>94.03</v>
      </c>
      <c r="G9" t="s">
        <v>69</v>
      </c>
      <c r="H9" s="18">
        <f t="shared" si="0"/>
        <v>4160.9561999999996</v>
      </c>
      <c r="I9">
        <f t="shared" si="0"/>
        <v>4.22</v>
      </c>
    </row>
    <row r="10" spans="3:9" x14ac:dyDescent="0.25">
      <c r="C10" s="37">
        <v>5</v>
      </c>
      <c r="D10" s="38">
        <v>1723.0773999999999</v>
      </c>
      <c r="E10" s="37">
        <v>1.75</v>
      </c>
      <c r="F10" s="37">
        <v>95.78</v>
      </c>
    </row>
    <row r="11" spans="3:9" x14ac:dyDescent="0.25">
      <c r="C11" s="37">
        <v>6</v>
      </c>
      <c r="D11" s="38">
        <v>4160.9561999999996</v>
      </c>
      <c r="E11" s="37">
        <v>4.22</v>
      </c>
      <c r="F11" s="37">
        <v>100</v>
      </c>
    </row>
    <row r="12" spans="3:9" x14ac:dyDescent="0.25">
      <c r="C12" s="37"/>
      <c r="D12" s="37"/>
      <c r="F12" s="39"/>
    </row>
    <row r="13" spans="3:9" x14ac:dyDescent="0.25">
      <c r="C13" s="37" t="s">
        <v>65</v>
      </c>
      <c r="D13" s="38">
        <v>98586.040999999997</v>
      </c>
      <c r="E13" s="37">
        <v>100</v>
      </c>
      <c r="F13" s="39"/>
    </row>
    <row r="14" spans="3:9" x14ac:dyDescent="0.25">
      <c r="C14" s="37"/>
      <c r="D14" s="40"/>
      <c r="E14" s="40"/>
      <c r="F14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Marcia Ilaregui</cp:lastModifiedBy>
  <dcterms:created xsi:type="dcterms:W3CDTF">2018-01-11T17:47:16Z</dcterms:created>
  <dcterms:modified xsi:type="dcterms:W3CDTF">2022-04-01T14:07:01Z</dcterms:modified>
</cp:coreProperties>
</file>