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HE\EHE2023\General Viamonte\Informe_Final\"/>
    </mc:Choice>
  </mc:AlternateContent>
  <bookViews>
    <workbookView xWindow="0" yWindow="0" windowWidth="28800" windowHeight="11700" tabRatio="800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</sheets>
  <calcPr calcId="162913"/>
</workbook>
</file>

<file path=xl/calcChain.xml><?xml version="1.0" encoding="utf-8"?>
<calcChain xmlns="http://schemas.openxmlformats.org/spreadsheetml/2006/main">
  <c r="B17" i="8" l="1"/>
  <c r="B16" i="8"/>
  <c r="B15" i="8"/>
  <c r="B14" i="8"/>
  <c r="B13" i="8"/>
  <c r="B11" i="8"/>
  <c r="B10" i="8"/>
  <c r="D8" i="8"/>
  <c r="B8" i="8"/>
  <c r="D7" i="8"/>
  <c r="B7" i="8"/>
  <c r="D5" i="8"/>
  <c r="B5" i="8"/>
  <c r="B17" i="7"/>
  <c r="B16" i="7"/>
  <c r="B15" i="7"/>
  <c r="B14" i="7"/>
  <c r="B13" i="7"/>
  <c r="B11" i="7"/>
  <c r="B10" i="7"/>
  <c r="D8" i="7"/>
  <c r="B8" i="7"/>
  <c r="D7" i="7"/>
  <c r="B7" i="7"/>
  <c r="D5" i="7"/>
  <c r="B5" i="7"/>
  <c r="B17" i="6"/>
  <c r="B16" i="6"/>
  <c r="B15" i="6"/>
  <c r="B14" i="6"/>
  <c r="B13" i="6"/>
  <c r="B11" i="6"/>
  <c r="B10" i="6"/>
  <c r="D8" i="6"/>
  <c r="B8" i="6"/>
  <c r="D7" i="6"/>
  <c r="B7" i="6"/>
  <c r="D5" i="6"/>
  <c r="B5" i="6"/>
  <c r="B17" i="1"/>
  <c r="B16" i="1"/>
  <c r="B15" i="1"/>
  <c r="B14" i="1"/>
  <c r="B13" i="1"/>
  <c r="B11" i="1"/>
  <c r="B10" i="1"/>
  <c r="D8" i="1"/>
  <c r="B8" i="1"/>
  <c r="D7" i="1"/>
  <c r="B7" i="1"/>
  <c r="G5" i="1"/>
  <c r="B5" i="1"/>
  <c r="C17" i="12"/>
  <c r="D5" i="12"/>
  <c r="C5" i="12"/>
  <c r="D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B9" i="13"/>
  <c r="B8" i="13"/>
  <c r="B7" i="13"/>
  <c r="B6" i="13"/>
</calcChain>
</file>

<file path=xl/sharedStrings.xml><?xml version="1.0" encoding="utf-8"?>
<sst xmlns="http://schemas.openxmlformats.org/spreadsheetml/2006/main" count="113" uniqueCount="77">
  <si>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</si>
  <si>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</si>
  <si>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</si>
  <si>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</si>
  <si>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</si>
  <si>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</si>
  <si>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</si>
  <si>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</si>
  <si>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</si>
  <si>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</si>
  <si>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</si>
  <si>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</si>
  <si>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</si>
  <si>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</si>
  <si>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</si>
  <si>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</si>
  <si>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</si>
  <si>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</si>
  <si>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</si>
  <si>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</si>
  <si>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</si>
  <si>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</si>
  <si>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</si>
  <si>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</si>
  <si>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</si>
  <si>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</si>
  <si>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</si>
  <si>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</si>
  <si>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</si>
  <si>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</si>
  <si>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</si>
  <si>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</si>
  <si>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</si>
  <si>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</si>
  <si>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</si>
  <si>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</si>
  <si>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</si>
  <si>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</si>
  <si>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</si>
  <si>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</si>
  <si>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</si>
  <si>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</si>
  <si>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</si>
  <si>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</si>
  <si>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</si>
  <si>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</si>
  <si>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</si>
  <si>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</si>
  <si>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</si>
  <si>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</si>
  <si>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</si>
  <si>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</si>
  <si>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</si>
  <si>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</si>
  <si>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</si>
  <si>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</si>
  <si>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</si>
  <si>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</si>
  <si>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</si>
  <si>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</si>
  <si>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</si>
  <si>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</si>
  <si>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</si>
  <si>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</si>
  <si>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</si>
  <si>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</si>
  <si>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</si>
  <si>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</si>
  <si>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</si>
  <si>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</si>
  <si>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</si>
  <si>
    <t>vaarones</t>
  </si>
  <si>
    <t>mujeres</t>
  </si>
  <si>
    <t>varones</t>
  </si>
  <si>
    <t>mujres</t>
  </si>
  <si>
    <t>total con menores</t>
  </si>
  <si>
    <t>total may 14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</si>
</sst>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%"/>
    <numFmt numFmtId="166" formatCode="#,##0.0"/>
    <numFmt numFmtId="167" formatCode="_-* #,##0.0\ _€_-;\-* #,##0.0\ _€_-;_-* &quot;-&quot;??\ _€_-;_-@_-"/>
    <numFmt numFmtId="168" formatCode="_(* #,##0.00_);_(* \(#,##0.00\);_(* &quot;-&quot;??_);_(@_)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rgb="FFFFFFFF"/>
      </right>
      <top style="medium">
        <color rgb="FFF2F2F2"/>
      </top>
      <bottom style="thin">
        <color theme="0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1" applyNumberFormat="1" applyFont="1"/>
    <xf numFmtId="166" fontId="4" fillId="0" borderId="0" xfId="0" applyNumberFormat="1" applyFont="1" applyBorder="1" applyAlignment="1">
      <alignment horizontal="center" vertical="center"/>
    </xf>
    <xf numFmtId="164" fontId="0" fillId="0" borderId="0" xfId="2" applyFont="1"/>
    <xf numFmtId="167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166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6" fontId="4" fillId="3" borderId="0" xfId="0" applyNumberFormat="1" applyFont="1" applyFill="1" applyBorder="1" applyAlignment="1">
      <alignment horizontal="center" vertical="center"/>
    </xf>
    <xf numFmtId="165" fontId="0" fillId="3" borderId="0" xfId="1" applyNumberFormat="1" applyFont="1" applyFill="1"/>
    <xf numFmtId="0" fontId="0" fillId="3" borderId="0" xfId="0" applyFill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6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3" fillId="2" borderId="0" xfId="0" applyFont="1" applyFill="1" applyBorder="1" applyAlignment="1">
      <alignment horizontal="center" vertical="center" wrapText="1" readingOrder="1"/>
    </xf>
    <xf numFmtId="169" fontId="16" fillId="5" borderId="5" xfId="0" applyNumberFormat="1" applyFont="1" applyFill="1" applyBorder="1" applyAlignment="1">
      <alignment horizontal="center" vertical="center" wrapText="1" readingOrder="1"/>
    </xf>
    <xf numFmtId="169" fontId="16" fillId="6" borderId="6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0" fontId="0" fillId="8" borderId="0" xfId="0" applyFill="1" applyBorder="1"/>
    <xf numFmtId="0" fontId="16" fillId="5" borderId="0" xfId="0" applyFont="1" applyFill="1" applyBorder="1" applyAlignment="1">
      <alignment horizontal="left" vertical="center" wrapText="1" readingOrder="1"/>
    </xf>
    <xf numFmtId="0" fontId="0" fillId="9" borderId="15" xfId="0" applyFill="1" applyBorder="1"/>
    <xf numFmtId="0" fontId="16" fillId="6" borderId="15" xfId="0" applyFont="1" applyFill="1" applyBorder="1" applyAlignment="1">
      <alignment horizontal="left" vertical="center" wrapText="1" readingOrder="1"/>
    </xf>
    <xf numFmtId="0" fontId="16" fillId="9" borderId="15" xfId="0" applyFont="1" applyFill="1" applyBorder="1" applyAlignment="1">
      <alignment horizontal="left" vertical="center" wrapText="1" readingOrder="1"/>
    </xf>
    <xf numFmtId="0" fontId="16" fillId="5" borderId="16" xfId="0" applyFont="1" applyFill="1" applyBorder="1" applyAlignment="1">
      <alignment horizontal="left" vertical="center" wrapText="1" readingOrder="1"/>
    </xf>
    <xf numFmtId="0" fontId="0" fillId="8" borderId="16" xfId="0" applyFill="1" applyBorder="1"/>
    <xf numFmtId="0" fontId="0" fillId="9" borderId="17" xfId="0" applyFill="1" applyBorder="1"/>
    <xf numFmtId="0" fontId="16" fillId="6" borderId="17" xfId="0" applyFont="1" applyFill="1" applyBorder="1" applyAlignment="1">
      <alignment horizontal="left" vertical="center" wrapText="1" readingOrder="1"/>
    </xf>
    <xf numFmtId="0" fontId="0" fillId="9" borderId="16" xfId="0" applyFill="1" applyBorder="1"/>
    <xf numFmtId="0" fontId="16" fillId="6" borderId="16" xfId="0" applyFont="1" applyFill="1" applyBorder="1" applyAlignment="1">
      <alignment horizontal="left" vertical="center" wrapText="1" readingOrder="1"/>
    </xf>
    <xf numFmtId="0" fontId="0" fillId="8" borderId="18" xfId="0" applyFill="1" applyBorder="1"/>
    <xf numFmtId="0" fontId="16" fillId="5" borderId="18" xfId="0" applyFont="1" applyFill="1" applyBorder="1" applyAlignment="1">
      <alignment horizontal="left" vertical="center" wrapText="1" readingOrder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7" fillId="9" borderId="0" xfId="0" applyFont="1" applyFill="1" applyBorder="1" applyAlignment="1">
      <alignment horizontal="right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4" xfId="0" applyFont="1" applyFill="1" applyBorder="1" applyAlignment="1">
      <alignment vertical="center" wrapText="1"/>
    </xf>
    <xf numFmtId="0" fontId="17" fillId="9" borderId="16" xfId="0" applyFont="1" applyFill="1" applyBorder="1" applyAlignment="1">
      <alignment horizontal="right" vertical="center"/>
    </xf>
    <xf numFmtId="0" fontId="19" fillId="7" borderId="24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 wrapText="1" readingOrder="1"/>
    </xf>
    <xf numFmtId="0" fontId="19" fillId="7" borderId="16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 readingOrder="1"/>
    </xf>
    <xf numFmtId="0" fontId="20" fillId="4" borderId="29" xfId="0" applyFont="1" applyFill="1" applyBorder="1" applyAlignment="1">
      <alignment horizontal="center" vertical="center" wrapText="1" readingOrder="1"/>
    </xf>
    <xf numFmtId="166" fontId="19" fillId="7" borderId="16" xfId="0" applyNumberFormat="1" applyFont="1" applyFill="1" applyBorder="1" applyAlignment="1">
      <alignment horizontal="right" vertical="center"/>
    </xf>
    <xf numFmtId="166" fontId="19" fillId="8" borderId="0" xfId="0" applyNumberFormat="1" applyFont="1" applyFill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66" fontId="19" fillId="9" borderId="16" xfId="0" applyNumberFormat="1" applyFont="1" applyFill="1" applyBorder="1" applyAlignment="1">
      <alignment horizontal="right" vertical="center"/>
    </xf>
    <xf numFmtId="166" fontId="19" fillId="9" borderId="0" xfId="0" applyNumberFormat="1" applyFont="1" applyFill="1" applyBorder="1" applyAlignment="1">
      <alignment horizontal="right" vertical="center"/>
    </xf>
    <xf numFmtId="166" fontId="19" fillId="7" borderId="24" xfId="0" applyNumberFormat="1" applyFont="1" applyFill="1" applyBorder="1" applyAlignment="1">
      <alignment horizontal="right" vertical="center"/>
    </xf>
    <xf numFmtId="166" fontId="19" fillId="7" borderId="16" xfId="0" applyNumberFormat="1" applyFont="1" applyFill="1" applyBorder="1" applyAlignment="1">
      <alignment vertical="center"/>
    </xf>
    <xf numFmtId="166" fontId="19" fillId="8" borderId="0" xfId="0" applyNumberFormat="1" applyFont="1" applyFill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9" borderId="16" xfId="0" applyNumberFormat="1" applyFont="1" applyFill="1" applyBorder="1" applyAlignment="1">
      <alignment vertical="center"/>
    </xf>
    <xf numFmtId="166" fontId="19" fillId="9" borderId="0" xfId="0" applyNumberFormat="1" applyFont="1" applyFill="1" applyBorder="1" applyAlignment="1">
      <alignment vertical="center"/>
    </xf>
    <xf numFmtId="166" fontId="19" fillId="7" borderId="24" xfId="0" applyNumberFormat="1" applyFont="1" applyFill="1" applyBorder="1" applyAlignment="1">
      <alignment vertical="center"/>
    </xf>
    <xf numFmtId="0" fontId="0" fillId="0" borderId="0" xfId="0" applyAlignment="1"/>
    <xf numFmtId="3" fontId="15" fillId="7" borderId="8" xfId="0" applyNumberFormat="1" applyFont="1" applyFill="1" applyBorder="1" applyAlignment="1">
      <alignment horizontal="right" vertical="center" wrapText="1" readingOrder="1"/>
    </xf>
    <xf numFmtId="0" fontId="15" fillId="7" borderId="5" xfId="0" applyFont="1" applyFill="1" applyBorder="1" applyAlignment="1">
      <alignment horizontal="right" vertical="center" wrapText="1" readingOrder="1"/>
    </xf>
    <xf numFmtId="3" fontId="16" fillId="6" borderId="12" xfId="0" applyNumberFormat="1" applyFont="1" applyFill="1" applyBorder="1" applyAlignment="1">
      <alignment horizontal="right" vertical="center" wrapText="1" readingOrder="1"/>
    </xf>
    <xf numFmtId="166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19" xfId="0" applyNumberFormat="1" applyFont="1" applyFill="1" applyBorder="1" applyAlignment="1">
      <alignment horizontal="right" vertical="center" wrapText="1" readingOrder="1"/>
    </xf>
    <xf numFmtId="166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0" xfId="0" applyNumberFormat="1" applyFont="1" applyFill="1" applyBorder="1" applyAlignment="1">
      <alignment horizontal="right" vertical="center" wrapText="1" readingOrder="1"/>
    </xf>
    <xf numFmtId="166" fontId="16" fillId="6" borderId="20" xfId="0" applyNumberFormat="1" applyFont="1" applyFill="1" applyBorder="1" applyAlignment="1">
      <alignment horizontal="right" vertical="center" wrapText="1" readingOrder="1"/>
    </xf>
    <xf numFmtId="3" fontId="16" fillId="5" borderId="12" xfId="0" applyNumberFormat="1" applyFont="1" applyFill="1" applyBorder="1" applyAlignment="1">
      <alignment horizontal="right" vertical="center" wrapText="1" readingOrder="1"/>
    </xf>
    <xf numFmtId="166" fontId="16" fillId="5" borderId="12" xfId="0" applyNumberFormat="1" applyFont="1" applyFill="1" applyBorder="1" applyAlignment="1">
      <alignment horizontal="right" vertical="center" wrapText="1" readingOrder="1"/>
    </xf>
    <xf numFmtId="3" fontId="16" fillId="6" borderId="19" xfId="0" applyNumberFormat="1" applyFont="1" applyFill="1" applyBorder="1" applyAlignment="1">
      <alignment horizontal="right" vertical="center" wrapText="1" readingOrder="1"/>
    </xf>
    <xf numFmtId="166" fontId="16" fillId="6" borderId="19" xfId="0" applyNumberFormat="1" applyFont="1" applyFill="1" applyBorder="1" applyAlignment="1">
      <alignment horizontal="right" vertical="center" wrapText="1" readingOrder="1"/>
    </xf>
    <xf numFmtId="3" fontId="16" fillId="5" borderId="21" xfId="0" applyNumberFormat="1" applyFont="1" applyFill="1" applyBorder="1" applyAlignment="1">
      <alignment horizontal="right" vertical="center" wrapText="1" readingOrder="1"/>
    </xf>
    <xf numFmtId="166" fontId="16" fillId="5" borderId="21" xfId="0" applyNumberFormat="1" applyFont="1" applyFill="1" applyBorder="1" applyAlignment="1">
      <alignment horizontal="right" vertical="center" wrapText="1" readingOrder="1"/>
    </xf>
    <xf numFmtId="3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1" xfId="0" applyNumberFormat="1" applyFont="1" applyFill="1" applyBorder="1" applyAlignment="1">
      <alignment horizontal="right" vertical="center" wrapText="1" readingOrder="1"/>
    </xf>
    <xf numFmtId="166" fontId="16" fillId="6" borderId="21" xfId="0" applyNumberFormat="1" applyFont="1" applyFill="1" applyBorder="1" applyAlignment="1">
      <alignment horizontal="right" vertical="center" wrapText="1" readingOrder="1"/>
    </xf>
    <xf numFmtId="3" fontId="16" fillId="5" borderId="22" xfId="0" applyNumberFormat="1" applyFont="1" applyFill="1" applyBorder="1" applyAlignment="1">
      <alignment horizontal="right" vertical="center" wrapText="1" readingOrder="1"/>
    </xf>
    <xf numFmtId="166" fontId="16" fillId="5" borderId="22" xfId="0" applyNumberFormat="1" applyFont="1" applyFill="1" applyBorder="1" applyAlignment="1">
      <alignment horizontal="right" vertical="center" wrapText="1" readingOrder="1"/>
    </xf>
    <xf numFmtId="3" fontId="16" fillId="6" borderId="23" xfId="0" applyNumberFormat="1" applyFont="1" applyFill="1" applyBorder="1" applyAlignment="1">
      <alignment horizontal="right" vertical="center" wrapText="1" readingOrder="1"/>
    </xf>
    <xf numFmtId="166" fontId="16" fillId="6" borderId="23" xfId="0" applyNumberFormat="1" applyFont="1" applyFill="1" applyBorder="1" applyAlignment="1">
      <alignment horizontal="right" vertical="center" wrapText="1" readingOrder="1"/>
    </xf>
    <xf numFmtId="3" fontId="15" fillId="7" borderId="9" xfId="0" applyNumberFormat="1" applyFont="1" applyFill="1" applyBorder="1" applyAlignment="1">
      <alignment horizontal="right" vertical="center" wrapText="1" readingOrder="1"/>
    </xf>
    <xf numFmtId="169" fontId="15" fillId="7" borderId="9" xfId="0" applyNumberFormat="1" applyFont="1" applyFill="1" applyBorder="1" applyAlignment="1">
      <alignment horizontal="right" vertical="center" wrapText="1" readingOrder="1"/>
    </xf>
    <xf numFmtId="0" fontId="0" fillId="10" borderId="0" xfId="0" applyFill="1"/>
    <xf numFmtId="166" fontId="0" fillId="10" borderId="0" xfId="0" applyNumberFormat="1" applyFill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27" xfId="0" applyFont="1" applyBorder="1" applyAlignment="1">
      <alignment horizontal="center" vertical="center" wrapText="1" readingOrder="1"/>
    </xf>
    <xf numFmtId="0" fontId="14" fillId="0" borderId="28" xfId="0" applyFont="1" applyBorder="1" applyAlignment="1">
      <alignment horizontal="center" vertical="center" wrapText="1" readingOrder="1"/>
    </xf>
    <xf numFmtId="0" fontId="20" fillId="4" borderId="7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  <xf numFmtId="0" fontId="15" fillId="7" borderId="11" xfId="0" applyFont="1" applyFill="1" applyBorder="1" applyAlignment="1">
      <alignment horizontal="left" vertical="center" wrapText="1" readingOrder="1"/>
    </xf>
    <xf numFmtId="0" fontId="15" fillId="7" borderId="10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>
      <selection activeCell="A4" sqref="A4:D9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16384" width="11.42578125" style="19"/>
  </cols>
  <sheetData>
    <row r="1" spans="1:10" ht="24.95" customHeight="1" x14ac:dyDescent="0.25">
      <c r="A1" s="109" t="s">
        <v>29</v>
      </c>
      <c r="B1" s="109"/>
    </row>
    <row r="2" spans="1:10" ht="24.95" customHeight="1" x14ac:dyDescent="0.25">
      <c r="A2" s="110"/>
      <c r="B2" s="110"/>
    </row>
    <row r="3" spans="1:10" ht="24.95" customHeight="1" thickBot="1" x14ac:dyDescent="0.3">
      <c r="E3" s="21"/>
    </row>
    <row r="4" spans="1:10" ht="47.25" customHeight="1" x14ac:dyDescent="0.25">
      <c r="A4" s="68" t="s">
        <v>67</v>
      </c>
      <c r="B4" s="69" t="s">
        <v>65</v>
      </c>
      <c r="C4" s="69" t="s">
        <v>61</v>
      </c>
      <c r="D4" s="69" t="s">
        <v>62</v>
      </c>
      <c r="E4" s="21"/>
    </row>
    <row r="5" spans="1:10" ht="12" customHeight="1" thickBot="1" x14ac:dyDescent="0.3">
      <c r="A5" s="67"/>
      <c r="B5" s="113"/>
      <c r="C5" s="114"/>
      <c r="D5" s="38" t="s">
        <v>62</v>
      </c>
      <c r="E5" s="33"/>
      <c r="F5" s="34"/>
      <c r="H5" s="27"/>
      <c r="I5" s="28"/>
      <c r="J5" s="29"/>
    </row>
    <row r="6" spans="1:10" ht="24.75" customHeight="1" thickTop="1" thickBot="1" x14ac:dyDescent="0.3">
      <c r="A6" s="37" t="s">
        <v>43</v>
      </c>
      <c r="B6" s="40">
        <f>'Tasa Actividad'!B5</f>
        <v>54.66688293833257</v>
      </c>
      <c r="C6" s="4"/>
      <c r="D6" s="40">
        <v>2.2999999999999998</v>
      </c>
      <c r="E6" s="35"/>
      <c r="F6" s="35"/>
      <c r="H6" s="27"/>
      <c r="I6" s="28"/>
      <c r="J6" s="29"/>
    </row>
    <row r="7" spans="1:10" ht="24.75" customHeight="1" thickTop="1" thickBot="1" x14ac:dyDescent="0.3">
      <c r="A7" s="36" t="s">
        <v>44</v>
      </c>
      <c r="B7" s="39">
        <f>'Tasa Empleo'!B5</f>
        <v>49.970708220433004</v>
      </c>
      <c r="C7" s="24"/>
      <c r="D7" s="39">
        <v>2.6</v>
      </c>
      <c r="E7" s="35"/>
      <c r="F7" s="35"/>
      <c r="H7" s="27"/>
      <c r="I7" s="28"/>
      <c r="J7" s="29"/>
    </row>
    <row r="8" spans="1:10" ht="24.75" customHeight="1" thickTop="1" thickBot="1" x14ac:dyDescent="0.3">
      <c r="A8" s="37" t="s">
        <v>45</v>
      </c>
      <c r="B8" s="40">
        <f>'Tasa Desocupacion'!B5</f>
        <v>8.5905295225943963</v>
      </c>
      <c r="C8" s="24"/>
      <c r="D8" s="40">
        <v>11.2</v>
      </c>
      <c r="E8" s="35"/>
      <c r="F8" s="35"/>
    </row>
    <row r="9" spans="1:10" ht="24.75" customHeight="1" thickTop="1" thickBot="1" x14ac:dyDescent="0.3">
      <c r="A9" s="36" t="s">
        <v>46</v>
      </c>
      <c r="B9" s="39">
        <f>'Tasa Subocupación'!B5</f>
        <v>14.489140535807529</v>
      </c>
      <c r="C9" s="24"/>
      <c r="D9" s="39">
        <v>8.4</v>
      </c>
      <c r="E9" s="35"/>
      <c r="F9" s="35"/>
    </row>
    <row r="10" spans="1:10" ht="15.75" thickTop="1" x14ac:dyDescent="0.25">
      <c r="A10" s="22"/>
      <c r="B10" s="22"/>
      <c r="D10" s="20"/>
    </row>
    <row r="11" spans="1:10" x14ac:dyDescent="0.25">
      <c r="A11" s="111" t="s">
        <v>57</v>
      </c>
      <c r="B11" s="112"/>
      <c r="C11" s="112"/>
      <c r="D11" s="112"/>
      <c r="E11" s="21"/>
    </row>
    <row r="12" spans="1:10" x14ac:dyDescent="0.25">
      <c r="A12" s="111" t="s">
        <v>58</v>
      </c>
      <c r="B12" s="112"/>
      <c r="C12" s="112"/>
      <c r="D12" s="112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selection activeCell="A3" sqref="A3:D17"/>
    </sheetView>
  </sheetViews>
  <sheetFormatPr baseColWidth="10" defaultRowHeight="15" x14ac:dyDescent="0.25"/>
  <cols>
    <col min="1" max="1" width="7.140625" style="10" customWidth="1"/>
    <col min="2" max="2" width="49" style="11" customWidth="1"/>
    <col min="3" max="3" width="17.85546875" style="17" customWidth="1"/>
    <col min="4" max="4" width="15.7109375" style="17" customWidth="1"/>
    <col min="5" max="7" width="11.42578125" style="10" hidden="1" customWidth="1"/>
    <col min="8" max="9" width="11.42578125" style="10" customWidth="1"/>
    <col min="10" max="16384" width="11.42578125" style="10"/>
  </cols>
  <sheetData>
    <row r="1" spans="1:13" ht="24.95" customHeight="1" x14ac:dyDescent="0.25">
      <c r="A1" s="109" t="s">
        <v>20</v>
      </c>
      <c r="B1" s="109"/>
      <c r="C1" s="109"/>
      <c r="D1" s="15"/>
    </row>
    <row r="2" spans="1:13" ht="24.95" customHeight="1" thickBot="1" x14ac:dyDescent="0.3">
      <c r="A2" s="110"/>
      <c r="B2" s="110"/>
      <c r="C2" s="110"/>
      <c r="D2" s="15"/>
    </row>
    <row r="3" spans="1:13" ht="48" customHeight="1" x14ac:dyDescent="0.25">
      <c r="A3" s="115" t="s">
        <v>68</v>
      </c>
      <c r="B3" s="116"/>
      <c r="C3" s="65" t="s">
        <v>63</v>
      </c>
      <c r="D3" s="65" t="s">
        <v>65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95" customHeight="1" thickTop="1" thickBot="1" x14ac:dyDescent="0.3">
      <c r="A5" s="119" t="s">
        <v>30</v>
      </c>
      <c r="B5" s="120"/>
      <c r="C5" s="83">
        <f t="shared" ref="C5:C17" si="0">E6</f>
        <v>15348.091480319568</v>
      </c>
      <c r="D5" s="84">
        <f>F5*100</f>
        <v>100</v>
      </c>
      <c r="E5">
        <v>18903</v>
      </c>
      <c r="F5">
        <v>1</v>
      </c>
      <c r="G5" s="10" t="s">
        <v>75</v>
      </c>
      <c r="I5" s="3"/>
    </row>
    <row r="6" spans="1:13" ht="24.95" customHeight="1" thickTop="1" thickBot="1" x14ac:dyDescent="0.3">
      <c r="A6" s="46"/>
      <c r="B6" s="45" t="s">
        <v>16</v>
      </c>
      <c r="C6" s="85">
        <f t="shared" si="0"/>
        <v>7581.9276709521173</v>
      </c>
      <c r="D6" s="86">
        <f t="shared" ref="D6:D16" si="1">F7*100</f>
        <v>49.39980766126012</v>
      </c>
      <c r="E6">
        <v>15348.091480319568</v>
      </c>
      <c r="F6">
        <v>1</v>
      </c>
      <c r="G6" s="17" t="s">
        <v>76</v>
      </c>
    </row>
    <row r="7" spans="1:13" ht="24.95" customHeight="1" thickTop="1" x14ac:dyDescent="0.25">
      <c r="A7" s="48"/>
      <c r="B7" s="47" t="s">
        <v>17</v>
      </c>
      <c r="C7" s="87">
        <f t="shared" si="0"/>
        <v>7766.1638093674501</v>
      </c>
      <c r="D7" s="88">
        <f t="shared" si="1"/>
        <v>50.60019233873988</v>
      </c>
      <c r="E7">
        <v>7581.9276709521173</v>
      </c>
      <c r="F7">
        <v>0.4939980766126012</v>
      </c>
    </row>
    <row r="8" spans="1:13" ht="24.95" customHeight="1" x14ac:dyDescent="0.25">
      <c r="A8" s="49"/>
      <c r="B8" s="50" t="s">
        <v>18</v>
      </c>
      <c r="C8" s="89">
        <f t="shared" si="0"/>
        <v>4188.0128443995663</v>
      </c>
      <c r="D8" s="90">
        <f t="shared" si="1"/>
        <v>27.286863971131119</v>
      </c>
      <c r="E8">
        <v>7766.1638093674501</v>
      </c>
      <c r="F8">
        <v>0.5060019233873988</v>
      </c>
      <c r="G8" s="17"/>
      <c r="H8" s="7"/>
    </row>
    <row r="9" spans="1:13" ht="24.95" customHeight="1" x14ac:dyDescent="0.65">
      <c r="A9" s="42"/>
      <c r="B9" s="43" t="s">
        <v>19</v>
      </c>
      <c r="C9" s="91">
        <f t="shared" si="0"/>
        <v>7646.0786359199947</v>
      </c>
      <c r="D9" s="92">
        <f t="shared" si="1"/>
        <v>49.817781225270558</v>
      </c>
      <c r="E9">
        <v>4188.0128443995663</v>
      </c>
      <c r="F9">
        <v>0.2728686397113112</v>
      </c>
      <c r="L9" s="41"/>
      <c r="M9" s="41"/>
    </row>
    <row r="10" spans="1:13" ht="24.95" customHeight="1" x14ac:dyDescent="0.65">
      <c r="A10" s="51"/>
      <c r="B10" s="52" t="s">
        <v>21</v>
      </c>
      <c r="C10" s="93">
        <f t="shared" si="0"/>
        <v>3514.0000000000141</v>
      </c>
      <c r="D10" s="94">
        <f t="shared" si="1"/>
        <v>22.895354803598334</v>
      </c>
      <c r="E10">
        <v>7646.0786359199947</v>
      </c>
      <c r="F10">
        <v>0.49817781225270558</v>
      </c>
      <c r="L10" s="41"/>
      <c r="M10" s="41"/>
    </row>
    <row r="11" spans="1:13" ht="24.95" customHeight="1" thickBot="1" x14ac:dyDescent="0.3">
      <c r="A11" s="53"/>
      <c r="B11" s="54" t="s">
        <v>37</v>
      </c>
      <c r="C11" s="95">
        <f t="shared" si="0"/>
        <v>2338.7981434428029</v>
      </c>
      <c r="D11" s="96">
        <f t="shared" si="1"/>
        <v>15.238364629516148</v>
      </c>
      <c r="E11">
        <v>3514.0000000000141</v>
      </c>
      <c r="F11">
        <v>0.22895354803598333</v>
      </c>
      <c r="G11"/>
      <c r="H11" s="18"/>
    </row>
    <row r="12" spans="1:13" ht="24.95" customHeight="1" thickTop="1" thickBot="1" x14ac:dyDescent="0.3">
      <c r="A12" s="44"/>
      <c r="B12" s="45" t="s">
        <v>38</v>
      </c>
      <c r="C12" s="97">
        <f t="shared" si="0"/>
        <v>3709.1295275093221</v>
      </c>
      <c r="D12" s="86">
        <f t="shared" si="1"/>
        <v>24.166715009911357</v>
      </c>
      <c r="E12">
        <v>2338.7981434428029</v>
      </c>
      <c r="F12">
        <v>0.15238364629516149</v>
      </c>
      <c r="G12"/>
      <c r="H12" s="17"/>
    </row>
    <row r="13" spans="1:13" ht="24.95" customHeight="1" thickTop="1" x14ac:dyDescent="0.25">
      <c r="A13" s="48"/>
      <c r="B13" s="47" t="s">
        <v>23</v>
      </c>
      <c r="C13" s="98">
        <f t="shared" si="0"/>
        <v>1534.0000000000075</v>
      </c>
      <c r="D13" s="88">
        <f t="shared" si="1"/>
        <v>9.9947280218326195</v>
      </c>
      <c r="E13">
        <v>3709.1295275093221</v>
      </c>
      <c r="F13">
        <v>0.24166715009911358</v>
      </c>
      <c r="H13" s="17"/>
    </row>
    <row r="14" spans="1:13" ht="24.95" customHeight="1" thickBot="1" x14ac:dyDescent="0.3">
      <c r="A14" s="49"/>
      <c r="B14" s="50" t="s">
        <v>24</v>
      </c>
      <c r="C14" s="99">
        <f t="shared" si="0"/>
        <v>1849.214700956763</v>
      </c>
      <c r="D14" s="100">
        <f t="shared" si="1"/>
        <v>12.048499341614924</v>
      </c>
      <c r="E14">
        <v>1534.0000000000075</v>
      </c>
      <c r="F14">
        <v>9.994728021832619E-2</v>
      </c>
    </row>
    <row r="15" spans="1:13" ht="24.95" customHeight="1" thickTop="1" thickBot="1" x14ac:dyDescent="0.3">
      <c r="A15" s="42"/>
      <c r="B15" s="43" t="s">
        <v>25</v>
      </c>
      <c r="C15" s="101">
        <f t="shared" si="0"/>
        <v>3936.949108410694</v>
      </c>
      <c r="D15" s="102">
        <f t="shared" si="1"/>
        <v>25.651066215359268</v>
      </c>
      <c r="E15">
        <v>1849.214700956763</v>
      </c>
      <c r="F15">
        <v>0.12048499341614925</v>
      </c>
    </row>
    <row r="16" spans="1:13" ht="24.95" customHeight="1" thickTop="1" x14ac:dyDescent="0.25">
      <c r="A16" s="51"/>
      <c r="B16" s="52" t="s">
        <v>26</v>
      </c>
      <c r="C16" s="103">
        <f t="shared" si="0"/>
        <v>1980.0000000000059</v>
      </c>
      <c r="D16" s="104">
        <f t="shared" si="1"/>
        <v>12.900626781765679</v>
      </c>
      <c r="E16">
        <v>3936.949108410694</v>
      </c>
      <c r="F16">
        <v>0.25651066215359269</v>
      </c>
    </row>
    <row r="17" spans="1:8" ht="24.95" customHeight="1" thickBot="1" x14ac:dyDescent="0.3">
      <c r="A17" s="117" t="s">
        <v>22</v>
      </c>
      <c r="B17" s="118"/>
      <c r="C17" s="105">
        <f t="shared" si="0"/>
        <v>6761.9999999999836</v>
      </c>
      <c r="D17" s="106">
        <f>C17*D5/C5</f>
        <v>44.057595100151104</v>
      </c>
      <c r="E17">
        <v>1980.0000000000059</v>
      </c>
      <c r="F17">
        <v>0.12900626781765678</v>
      </c>
      <c r="G17" s="12"/>
      <c r="H17" s="12"/>
    </row>
    <row r="18" spans="1:8" ht="24.95" customHeight="1" thickTop="1" x14ac:dyDescent="0.25">
      <c r="E18">
        <v>6761.9999999999836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A3" sqref="A3:B17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7" width="11.42578125" hidden="1" customWidth="1"/>
  </cols>
  <sheetData>
    <row r="1" spans="1:7" ht="24.95" customHeight="1" x14ac:dyDescent="0.25">
      <c r="A1" s="109" t="s">
        <v>2</v>
      </c>
      <c r="B1" s="109"/>
    </row>
    <row r="2" spans="1:7" ht="24.95" customHeight="1" thickBot="1" x14ac:dyDescent="0.3">
      <c r="A2" s="110"/>
      <c r="B2" s="110"/>
    </row>
    <row r="3" spans="1:7" ht="42.75" customHeight="1" x14ac:dyDescent="0.25">
      <c r="A3" s="65" t="s">
        <v>64</v>
      </c>
      <c r="B3" s="65" t="s">
        <v>65</v>
      </c>
      <c r="D3" t="s">
        <v>59</v>
      </c>
    </row>
    <row r="4" spans="1:7" ht="9.9499999999999993" customHeight="1" x14ac:dyDescent="0.25">
      <c r="A4" s="60"/>
      <c r="B4" s="61"/>
      <c r="F4">
        <v>6857.8692239223319</v>
      </c>
    </row>
    <row r="5" spans="1:7" ht="24.95" customHeight="1" x14ac:dyDescent="0.25">
      <c r="A5" s="62" t="s">
        <v>4</v>
      </c>
      <c r="B5" s="75">
        <f>C5</f>
        <v>54.66688293833257</v>
      </c>
      <c r="C5">
        <v>54.66688293833257</v>
      </c>
      <c r="D5">
        <v>6857.8692239223319</v>
      </c>
      <c r="E5" s="3"/>
      <c r="F5">
        <v>8269.8556457208815</v>
      </c>
      <c r="G5">
        <f>100*D6/(D5+D6)</f>
        <v>54.666882938332584</v>
      </c>
    </row>
    <row r="6" spans="1:7" s="10" customFormat="1" ht="24.95" customHeight="1" x14ac:dyDescent="0.25">
      <c r="A6" s="59" t="s">
        <v>31</v>
      </c>
      <c r="B6" s="71"/>
      <c r="C6">
        <v>59.578623522681816</v>
      </c>
      <c r="D6" s="107">
        <v>8269.8556457208815</v>
      </c>
      <c r="E6" s="3"/>
      <c r="F6">
        <v>2982.5737574866857</v>
      </c>
    </row>
    <row r="7" spans="1:7" ht="24.95" customHeight="1" x14ac:dyDescent="0.25">
      <c r="A7" s="55" t="s">
        <v>32</v>
      </c>
      <c r="B7" s="72">
        <f>C6</f>
        <v>59.578623522681816</v>
      </c>
      <c r="C7">
        <v>49.989868729081742</v>
      </c>
      <c r="D7" s="8">
        <f>F7</f>
        <v>4396.1303278635742</v>
      </c>
      <c r="E7" s="3" t="s">
        <v>71</v>
      </c>
      <c r="F7">
        <v>4396.1303278635742</v>
      </c>
    </row>
    <row r="8" spans="1:7" ht="24.95" customHeight="1" x14ac:dyDescent="0.25">
      <c r="A8" s="63" t="s">
        <v>33</v>
      </c>
      <c r="B8" s="73">
        <f>C7</f>
        <v>49.989868729081742</v>
      </c>
      <c r="D8" s="8">
        <f>F9</f>
        <v>3873.7253178573287</v>
      </c>
      <c r="E8" s="3" t="s">
        <v>72</v>
      </c>
      <c r="F8">
        <v>3875.2954664356653</v>
      </c>
    </row>
    <row r="9" spans="1:7" ht="24.95" customHeight="1" x14ac:dyDescent="0.25">
      <c r="A9" s="57" t="s">
        <v>5</v>
      </c>
      <c r="B9" s="71"/>
      <c r="C9">
        <v>45.694436165317043</v>
      </c>
      <c r="F9">
        <v>3873.7253178573287</v>
      </c>
    </row>
    <row r="10" spans="1:7" ht="24.95" customHeight="1" x14ac:dyDescent="0.25">
      <c r="A10" s="56" t="s">
        <v>0</v>
      </c>
      <c r="B10" s="72">
        <f>C9</f>
        <v>45.694436165317043</v>
      </c>
      <c r="C10">
        <v>79.738682682175025</v>
      </c>
      <c r="E10" s="3"/>
    </row>
    <row r="11" spans="1:7" ht="24.95" customHeight="1" x14ac:dyDescent="0.25">
      <c r="A11" s="63" t="s">
        <v>1</v>
      </c>
      <c r="B11" s="73">
        <f>C10</f>
        <v>79.738682682175025</v>
      </c>
      <c r="E11" s="3"/>
    </row>
    <row r="12" spans="1:7" ht="24.95" customHeight="1" x14ac:dyDescent="0.25">
      <c r="A12" s="57" t="s">
        <v>39</v>
      </c>
      <c r="B12" s="71"/>
      <c r="C12">
        <v>44.576817180959011</v>
      </c>
    </row>
    <row r="13" spans="1:7" ht="24.95" customHeight="1" x14ac:dyDescent="0.25">
      <c r="A13" s="56" t="s">
        <v>37</v>
      </c>
      <c r="B13" s="72">
        <f>C12</f>
        <v>44.576817180959011</v>
      </c>
      <c r="C13">
        <v>87.226537749389109</v>
      </c>
      <c r="E13" s="3"/>
    </row>
    <row r="14" spans="1:7" ht="24.95" customHeight="1" x14ac:dyDescent="0.25">
      <c r="A14" s="58" t="s">
        <v>38</v>
      </c>
      <c r="B14" s="74">
        <f>C13</f>
        <v>87.226537749389109</v>
      </c>
      <c r="E14" s="3"/>
    </row>
    <row r="15" spans="1:7" ht="24.95" customHeight="1" x14ac:dyDescent="0.25">
      <c r="A15" s="55" t="s">
        <v>24</v>
      </c>
      <c r="B15" s="72">
        <f>C15</f>
        <v>46.998148682983235</v>
      </c>
      <c r="C15">
        <v>46.998148682983235</v>
      </c>
      <c r="E15" s="3"/>
    </row>
    <row r="16" spans="1:7" ht="24.95" customHeight="1" x14ac:dyDescent="0.25">
      <c r="A16" s="58" t="s">
        <v>25</v>
      </c>
      <c r="B16" s="74">
        <f>C16</f>
        <v>72.214875795966989</v>
      </c>
      <c r="C16">
        <v>72.214875795966989</v>
      </c>
      <c r="E16" s="3"/>
    </row>
    <row r="17" spans="1:5" ht="24.95" customHeight="1" x14ac:dyDescent="0.25">
      <c r="A17" s="64" t="s">
        <v>15</v>
      </c>
      <c r="B17" s="75">
        <f>C17</f>
        <v>58.308145128359747</v>
      </c>
      <c r="C17">
        <v>58.308145128359747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A3" sqref="A3:B17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6" width="11.42578125" hidden="1" customWidth="1"/>
  </cols>
  <sheetData>
    <row r="1" spans="1:7" ht="24.95" customHeight="1" x14ac:dyDescent="0.25">
      <c r="A1" s="109" t="s">
        <v>3</v>
      </c>
      <c r="B1" s="109"/>
    </row>
    <row r="2" spans="1:7" ht="24.95" customHeight="1" thickBot="1" x14ac:dyDescent="0.3">
      <c r="A2" s="110"/>
      <c r="B2" s="110"/>
    </row>
    <row r="3" spans="1:7" ht="42.75" customHeight="1" x14ac:dyDescent="0.25">
      <c r="A3" s="65" t="s">
        <v>66</v>
      </c>
      <c r="B3" s="65" t="s">
        <v>65</v>
      </c>
      <c r="D3" t="s">
        <v>60</v>
      </c>
    </row>
    <row r="4" spans="1:7" ht="9.9499999999999993" customHeight="1" x14ac:dyDescent="0.25">
      <c r="A4" s="60"/>
      <c r="B4" s="61"/>
      <c r="F4">
        <v>7568.2936146439361</v>
      </c>
    </row>
    <row r="5" spans="1:7" ht="24.95" customHeight="1" x14ac:dyDescent="0.25">
      <c r="A5" s="66" t="s">
        <v>6</v>
      </c>
      <c r="B5" s="70">
        <f>C5</f>
        <v>49.970708220433004</v>
      </c>
      <c r="C5">
        <v>49.970708220433004</v>
      </c>
      <c r="D5" s="108">
        <f>F5</f>
        <v>7559.4312549992928</v>
      </c>
      <c r="E5" s="9"/>
      <c r="F5">
        <v>7559.4312549992928</v>
      </c>
      <c r="G5" s="7"/>
    </row>
    <row r="6" spans="1:7" s="10" customFormat="1" ht="24.95" customHeight="1" x14ac:dyDescent="0.25">
      <c r="A6" s="59" t="s">
        <v>34</v>
      </c>
      <c r="B6" s="71"/>
      <c r="C6">
        <v>55.591560441533552</v>
      </c>
      <c r="D6" s="8"/>
      <c r="E6" s="9"/>
      <c r="F6">
        <v>3276.767343940865</v>
      </c>
      <c r="G6" s="7"/>
    </row>
    <row r="7" spans="1:7" ht="24.95" customHeight="1" x14ac:dyDescent="0.25">
      <c r="A7" s="55" t="s">
        <v>32</v>
      </c>
      <c r="B7" s="72">
        <f>C6</f>
        <v>55.591560441533552</v>
      </c>
      <c r="C7">
        <v>44.618469995565633</v>
      </c>
      <c r="D7" s="8">
        <f>F7</f>
        <v>4101.9367414093995</v>
      </c>
      <c r="E7" s="5" t="s">
        <v>73</v>
      </c>
      <c r="F7">
        <v>4101.9367414093995</v>
      </c>
    </row>
    <row r="8" spans="1:7" ht="24.95" customHeight="1" x14ac:dyDescent="0.25">
      <c r="A8" s="63" t="s">
        <v>33</v>
      </c>
      <c r="B8" s="73">
        <f>C7</f>
        <v>44.618469995565633</v>
      </c>
      <c r="D8" s="8">
        <f>F9</f>
        <v>3457.4945135899143</v>
      </c>
      <c r="E8" s="5" t="s">
        <v>74</v>
      </c>
      <c r="F8">
        <v>4291.5262707030761</v>
      </c>
    </row>
    <row r="9" spans="1:7" ht="24.95" customHeight="1" x14ac:dyDescent="0.25">
      <c r="A9" s="57" t="s">
        <v>27</v>
      </c>
      <c r="B9" s="71"/>
      <c r="C9">
        <v>36.275845791612483</v>
      </c>
      <c r="E9" s="5"/>
      <c r="F9">
        <v>3457.4945135899143</v>
      </c>
    </row>
    <row r="10" spans="1:7" ht="24.95" customHeight="1" x14ac:dyDescent="0.25">
      <c r="A10" s="56" t="s">
        <v>0</v>
      </c>
      <c r="B10" s="72">
        <f>C9</f>
        <v>36.275845791612483</v>
      </c>
      <c r="C10">
        <v>75.360257831964688</v>
      </c>
      <c r="E10" s="5"/>
      <c r="F10" s="6"/>
    </row>
    <row r="11" spans="1:7" ht="24.95" customHeight="1" x14ac:dyDescent="0.25">
      <c r="A11" s="63" t="s">
        <v>1</v>
      </c>
      <c r="B11" s="73">
        <f>C10</f>
        <v>75.360257831964688</v>
      </c>
      <c r="E11" s="5"/>
      <c r="F11" s="6"/>
    </row>
    <row r="12" spans="1:7" ht="24.95" customHeight="1" x14ac:dyDescent="0.25">
      <c r="A12" s="57" t="s">
        <v>40</v>
      </c>
      <c r="B12" s="71"/>
      <c r="C12">
        <v>39.459926151198431</v>
      </c>
      <c r="E12" s="5"/>
      <c r="F12" s="6"/>
    </row>
    <row r="13" spans="1:7" ht="24.95" customHeight="1" x14ac:dyDescent="0.25">
      <c r="A13" s="56" t="s">
        <v>37</v>
      </c>
      <c r="B13" s="72">
        <f>C12</f>
        <v>39.459926151198431</v>
      </c>
      <c r="C13">
        <v>82.75157605015761</v>
      </c>
      <c r="E13" s="5"/>
      <c r="F13" s="6"/>
    </row>
    <row r="14" spans="1:7" ht="24.95" customHeight="1" x14ac:dyDescent="0.25">
      <c r="A14" s="58" t="s">
        <v>38</v>
      </c>
      <c r="B14" s="74">
        <f>C13</f>
        <v>82.75157605015761</v>
      </c>
      <c r="E14" s="5"/>
      <c r="F14" s="6"/>
    </row>
    <row r="15" spans="1:7" ht="24.95" customHeight="1" x14ac:dyDescent="0.25">
      <c r="A15" s="55" t="s">
        <v>24</v>
      </c>
      <c r="B15" s="72">
        <f>C15</f>
        <v>32.561587640896064</v>
      </c>
      <c r="C15">
        <v>32.561587640896064</v>
      </c>
      <c r="E15" s="5"/>
      <c r="F15" s="6"/>
    </row>
    <row r="16" spans="1:7" ht="24.95" customHeight="1" x14ac:dyDescent="0.25">
      <c r="A16" s="58" t="s">
        <v>25</v>
      </c>
      <c r="B16" s="74">
        <f>C16</f>
        <v>68.406835500323169</v>
      </c>
      <c r="C16">
        <v>68.406835500323169</v>
      </c>
      <c r="E16" s="5"/>
      <c r="F16" s="6"/>
    </row>
    <row r="17" spans="1:6" ht="24.95" customHeight="1" x14ac:dyDescent="0.25">
      <c r="A17" s="64" t="s">
        <v>7</v>
      </c>
      <c r="B17" s="75">
        <f>C17</f>
        <v>56.317834074413454</v>
      </c>
      <c r="C17">
        <v>56.317834074413454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activeCell="H7" sqref="H7"/>
    </sheetView>
  </sheetViews>
  <sheetFormatPr baseColWidth="10" defaultRowHeight="15" x14ac:dyDescent="0.25"/>
  <cols>
    <col min="1" max="1" width="57.7109375" customWidth="1"/>
    <col min="2" max="2" width="19.5703125" bestFit="1" customWidth="1"/>
    <col min="3" max="4" width="11.42578125" hidden="1" customWidth="1"/>
    <col min="5" max="5" width="0" hidden="1" customWidth="1"/>
    <col min="6" max="6" width="11.42578125" hidden="1" customWidth="1"/>
  </cols>
  <sheetData>
    <row r="1" spans="1:6" ht="24.95" customHeight="1" x14ac:dyDescent="0.25">
      <c r="A1" s="109" t="s">
        <v>8</v>
      </c>
      <c r="B1" s="109"/>
    </row>
    <row r="2" spans="1:6" ht="24.95" customHeight="1" thickBot="1" x14ac:dyDescent="0.3">
      <c r="A2" s="110"/>
      <c r="B2" s="110"/>
    </row>
    <row r="3" spans="1:6" s="1" customFormat="1" ht="42.75" customHeight="1" x14ac:dyDescent="0.25">
      <c r="A3" s="65" t="s">
        <v>69</v>
      </c>
      <c r="B3" s="65" t="s">
        <v>65</v>
      </c>
      <c r="D3" s="1" t="s">
        <v>59</v>
      </c>
    </row>
    <row r="4" spans="1:6" ht="9.9499999999999993" customHeight="1" x14ac:dyDescent="0.25">
      <c r="A4" s="60"/>
      <c r="B4" s="61"/>
      <c r="F4">
        <v>7559.4312549992928</v>
      </c>
    </row>
    <row r="5" spans="1:6" ht="24.95" customHeight="1" x14ac:dyDescent="0.25">
      <c r="A5" s="66" t="s">
        <v>9</v>
      </c>
      <c r="B5" s="76">
        <f>C5</f>
        <v>8.5905295225943963</v>
      </c>
      <c r="C5">
        <v>8.5905295225943963</v>
      </c>
      <c r="D5" s="108">
        <f>F5</f>
        <v>710.424390721593</v>
      </c>
      <c r="E5" s="3"/>
      <c r="F5">
        <v>710.424390721593</v>
      </c>
    </row>
    <row r="6" spans="1:6" s="10" customFormat="1" ht="24.95" customHeight="1" x14ac:dyDescent="0.25">
      <c r="A6" s="59" t="s">
        <v>35</v>
      </c>
      <c r="B6" s="77"/>
      <c r="C6">
        <v>6.6921033844133424</v>
      </c>
      <c r="D6" s="8"/>
      <c r="E6" s="3"/>
      <c r="F6">
        <v>4101.9367414093995</v>
      </c>
    </row>
    <row r="7" spans="1:6" ht="24.95" customHeight="1" x14ac:dyDescent="0.25">
      <c r="A7" s="55" t="s">
        <v>32</v>
      </c>
      <c r="B7" s="78">
        <f>C6</f>
        <v>6.6921033844133424</v>
      </c>
      <c r="C7">
        <v>10.74497467202046</v>
      </c>
      <c r="D7" s="8">
        <f>F7</f>
        <v>294.19358645417947</v>
      </c>
      <c r="E7" s="3"/>
      <c r="F7">
        <v>294.19358645417947</v>
      </c>
    </row>
    <row r="8" spans="1:6" ht="24.95" customHeight="1" x14ac:dyDescent="0.25">
      <c r="A8" s="63" t="s">
        <v>33</v>
      </c>
      <c r="B8" s="79">
        <f>C7</f>
        <v>10.74497467202046</v>
      </c>
      <c r="D8" s="8">
        <f>F9</f>
        <v>416.23080426741342</v>
      </c>
      <c r="E8" s="3"/>
      <c r="F8">
        <v>3457.4945135899143</v>
      </c>
    </row>
    <row r="9" spans="1:6" ht="24.95" customHeight="1" x14ac:dyDescent="0.25">
      <c r="A9" s="57" t="s">
        <v>10</v>
      </c>
      <c r="B9" s="77"/>
      <c r="C9">
        <v>20.612116406534085</v>
      </c>
      <c r="D9" s="10"/>
      <c r="F9">
        <v>416.23080426741342</v>
      </c>
    </row>
    <row r="10" spans="1:6" ht="24.95" customHeight="1" x14ac:dyDescent="0.25">
      <c r="A10" s="56" t="s">
        <v>0</v>
      </c>
      <c r="B10" s="78">
        <f>C9</f>
        <v>20.612116406534085</v>
      </c>
      <c r="C10">
        <v>5.4909671227727763</v>
      </c>
      <c r="E10" s="3"/>
    </row>
    <row r="11" spans="1:6" ht="24.95" customHeight="1" x14ac:dyDescent="0.25">
      <c r="A11" s="63" t="s">
        <v>1</v>
      </c>
      <c r="B11" s="79">
        <f>C10</f>
        <v>5.4909671227727763</v>
      </c>
      <c r="E11" s="3"/>
    </row>
    <row r="12" spans="1:6" ht="24.95" customHeight="1" x14ac:dyDescent="0.25">
      <c r="A12" s="57" t="s">
        <v>41</v>
      </c>
      <c r="B12" s="77"/>
      <c r="C12">
        <v>11.478816464146892</v>
      </c>
    </row>
    <row r="13" spans="1:6" ht="24.95" customHeight="1" x14ac:dyDescent="0.25">
      <c r="A13" s="56" t="s">
        <v>37</v>
      </c>
      <c r="B13" s="78">
        <f>C12</f>
        <v>11.478816464146892</v>
      </c>
      <c r="C13">
        <v>5.6814903095128448</v>
      </c>
      <c r="E13" s="3"/>
    </row>
    <row r="14" spans="1:6" ht="24.95" customHeight="1" x14ac:dyDescent="0.25">
      <c r="A14" s="58" t="s">
        <v>38</v>
      </c>
      <c r="B14" s="80">
        <f>C13</f>
        <v>5.6814903095128448</v>
      </c>
      <c r="E14" s="3"/>
    </row>
    <row r="15" spans="1:6" ht="24.95" customHeight="1" x14ac:dyDescent="0.25">
      <c r="A15" s="55" t="s">
        <v>24</v>
      </c>
      <c r="B15" s="78">
        <f>C15</f>
        <v>30.717297269443851</v>
      </c>
      <c r="C15">
        <v>30.717297269443851</v>
      </c>
      <c r="E15" s="3"/>
    </row>
    <row r="16" spans="1:6" ht="24.95" customHeight="1" x14ac:dyDescent="0.25">
      <c r="A16" s="58" t="s">
        <v>25</v>
      </c>
      <c r="B16" s="80">
        <f>C16</f>
        <v>5.2732075679294965</v>
      </c>
      <c r="C16">
        <v>5.2732075679294965</v>
      </c>
      <c r="E16" s="3"/>
    </row>
    <row r="17" spans="1:5" ht="24.95" customHeight="1" x14ac:dyDescent="0.25">
      <c r="A17" s="64" t="s">
        <v>11</v>
      </c>
      <c r="B17" s="81">
        <f>C17</f>
        <v>3.4134357207982151</v>
      </c>
      <c r="C17">
        <v>3.4134357207982151</v>
      </c>
      <c r="E17" s="3"/>
    </row>
    <row r="18" spans="1:5" ht="24.95" customHeight="1" x14ac:dyDescent="0.25">
      <c r="B18" s="82"/>
    </row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activeCell="A20" sqref="A20"/>
    </sheetView>
  </sheetViews>
  <sheetFormatPr baseColWidth="10" defaultRowHeight="15" x14ac:dyDescent="0.25"/>
  <cols>
    <col min="1" max="1" width="58.140625" customWidth="1"/>
    <col min="2" max="2" width="19.5703125" bestFit="1" customWidth="1"/>
    <col min="3" max="4" width="11.42578125" hidden="1" customWidth="1"/>
    <col min="5" max="5" width="0" hidden="1" customWidth="1"/>
    <col min="6" max="6" width="11.42578125" hidden="1" customWidth="1"/>
  </cols>
  <sheetData>
    <row r="1" spans="1:8" ht="24.95" customHeight="1" x14ac:dyDescent="0.25">
      <c r="A1" s="109" t="s">
        <v>12</v>
      </c>
      <c r="B1" s="109"/>
    </row>
    <row r="2" spans="1:8" ht="24.95" customHeight="1" thickBot="1" x14ac:dyDescent="0.3">
      <c r="A2" s="110"/>
      <c r="B2" s="110"/>
    </row>
    <row r="3" spans="1:8" ht="42.75" customHeight="1" x14ac:dyDescent="0.25">
      <c r="A3" s="65" t="s">
        <v>70</v>
      </c>
      <c r="B3" s="65" t="s">
        <v>65</v>
      </c>
      <c r="D3" t="s">
        <v>59</v>
      </c>
    </row>
    <row r="4" spans="1:8" ht="9.75" customHeight="1" x14ac:dyDescent="0.25">
      <c r="A4" s="60"/>
      <c r="B4" s="61"/>
      <c r="F4">
        <v>7071.6246391039758</v>
      </c>
    </row>
    <row r="5" spans="1:8" ht="24.95" customHeight="1" x14ac:dyDescent="0.25">
      <c r="A5" s="66" t="s">
        <v>13</v>
      </c>
      <c r="B5" s="70">
        <f>C5</f>
        <v>14.489140535807529</v>
      </c>
      <c r="C5">
        <v>14.489140535807529</v>
      </c>
      <c r="D5" s="8">
        <f>F5</f>
        <v>1198.2310066169139</v>
      </c>
      <c r="F5">
        <v>1198.2310066169139</v>
      </c>
      <c r="H5" s="8"/>
    </row>
    <row r="6" spans="1:8" s="10" customFormat="1" ht="24.95" customHeight="1" x14ac:dyDescent="0.25">
      <c r="A6" s="59" t="s">
        <v>36</v>
      </c>
      <c r="B6" s="71"/>
      <c r="C6">
        <v>10.953187463104678</v>
      </c>
      <c r="D6" s="8"/>
      <c r="F6">
        <v>3914.6139319302824</v>
      </c>
      <c r="H6" s="8"/>
    </row>
    <row r="7" spans="1:8" ht="24.95" customHeight="1" x14ac:dyDescent="0.25">
      <c r="A7" s="55" t="s">
        <v>32</v>
      </c>
      <c r="B7" s="72">
        <f>C6</f>
        <v>10.953187463104678</v>
      </c>
      <c r="C7">
        <v>18.50194714064174</v>
      </c>
      <c r="D7" s="8">
        <f>F7</f>
        <v>481.51639593329537</v>
      </c>
      <c r="F7">
        <v>481.51639593329537</v>
      </c>
      <c r="H7" s="8"/>
    </row>
    <row r="8" spans="1:8" ht="24.95" customHeight="1" x14ac:dyDescent="0.25">
      <c r="A8" s="63" t="s">
        <v>33</v>
      </c>
      <c r="B8" s="73">
        <f>C7</f>
        <v>18.50194714064174</v>
      </c>
      <c r="D8" s="8">
        <f>F9</f>
        <v>716.7146106836185</v>
      </c>
      <c r="F8">
        <v>3157.0107071737102</v>
      </c>
      <c r="H8" s="8"/>
    </row>
    <row r="9" spans="1:8" ht="24.95" customHeight="1" x14ac:dyDescent="0.25">
      <c r="A9" s="57" t="s">
        <v>14</v>
      </c>
      <c r="B9" s="71"/>
      <c r="C9">
        <v>18.95326396657045</v>
      </c>
      <c r="D9" s="10"/>
      <c r="F9">
        <v>716.7146106836185</v>
      </c>
      <c r="H9" s="10"/>
    </row>
    <row r="10" spans="1:8" ht="24.95" customHeight="1" x14ac:dyDescent="0.25">
      <c r="A10" s="56" t="s">
        <v>0</v>
      </c>
      <c r="B10" s="72">
        <f>C9</f>
        <v>18.95326396657045</v>
      </c>
      <c r="C10">
        <v>13.33409971583486</v>
      </c>
    </row>
    <row r="11" spans="1:8" ht="24.95" customHeight="1" x14ac:dyDescent="0.25">
      <c r="A11" s="63" t="s">
        <v>1</v>
      </c>
      <c r="B11" s="73">
        <f>C10</f>
        <v>13.33409971583486</v>
      </c>
    </row>
    <row r="12" spans="1:8" ht="24.95" customHeight="1" x14ac:dyDescent="0.25">
      <c r="A12" s="57" t="s">
        <v>42</v>
      </c>
      <c r="B12" s="71"/>
      <c r="C12">
        <v>18.5723168492149</v>
      </c>
    </row>
    <row r="13" spans="1:8" ht="24.95" customHeight="1" x14ac:dyDescent="0.25">
      <c r="A13" s="56" t="s">
        <v>37</v>
      </c>
      <c r="B13" s="72">
        <f>C12</f>
        <v>18.5723168492149</v>
      </c>
      <c r="C13">
        <v>8.0523384181054354</v>
      </c>
    </row>
    <row r="14" spans="1:8" ht="24.95" customHeight="1" x14ac:dyDescent="0.25">
      <c r="A14" s="58" t="s">
        <v>38</v>
      </c>
      <c r="B14" s="74">
        <f>C13</f>
        <v>8.0523384181054354</v>
      </c>
    </row>
    <row r="15" spans="1:8" ht="24.95" customHeight="1" x14ac:dyDescent="0.25">
      <c r="A15" s="55" t="s">
        <v>24</v>
      </c>
      <c r="B15" s="72">
        <f>C15</f>
        <v>19.374747936697879</v>
      </c>
      <c r="C15">
        <v>19.374747936697879</v>
      </c>
    </row>
    <row r="16" spans="1:8" ht="24.95" customHeight="1" x14ac:dyDescent="0.25">
      <c r="A16" s="58" t="s">
        <v>25</v>
      </c>
      <c r="B16" s="74">
        <f>C16</f>
        <v>19.370918691318415</v>
      </c>
      <c r="C16">
        <v>19.370918691318415</v>
      </c>
    </row>
    <row r="17" spans="1:3" ht="24.95" customHeight="1" x14ac:dyDescent="0.25">
      <c r="A17" s="64" t="s">
        <v>56</v>
      </c>
      <c r="B17" s="75">
        <f>C17</f>
        <v>11.417164212584897</v>
      </c>
      <c r="C17">
        <v>11.417164212584897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workbookViewId="0">
      <selection activeCell="K24" sqref="K24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Federico Ferella</cp:lastModifiedBy>
  <dcterms:created xsi:type="dcterms:W3CDTF">2018-01-11T17:47:16Z</dcterms:created>
  <dcterms:modified xsi:type="dcterms:W3CDTF">2023-12-01T16:09:56Z</dcterms:modified>
</cp:coreProperties>
</file>